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项目安排表" sheetId="2" r:id="rId1"/>
  </sheets>
  <definedNames>
    <definedName name="_xlnm._FilterDatabase" localSheetId="0" hidden="1">项目安排表!$A$6:$O$61</definedName>
    <definedName name="_xlnm.Print_Titles" localSheetId="0">项目安排表!$4:$5</definedName>
  </definedNames>
  <calcPr calcId="144525"/>
</workbook>
</file>

<file path=xl/sharedStrings.xml><?xml version="1.0" encoding="utf-8"?>
<sst xmlns="http://schemas.openxmlformats.org/spreadsheetml/2006/main" count="323" uniqueCount="264">
  <si>
    <t>附件：</t>
  </si>
  <si>
    <t>保德县2022年统筹整合使用财政资金项目安排表</t>
  </si>
  <si>
    <t>序号</t>
  </si>
  <si>
    <t>项目名称</t>
  </si>
  <si>
    <t>总投资
（万元）</t>
  </si>
  <si>
    <t>筹资方式(万元)</t>
  </si>
  <si>
    <t>实施地点</t>
  </si>
  <si>
    <t>建设任务</t>
  </si>
  <si>
    <t>项目补助标准</t>
  </si>
  <si>
    <t>绩效目标</t>
  </si>
  <si>
    <t>责任单位</t>
  </si>
  <si>
    <t>责任人</t>
  </si>
  <si>
    <t>完成时限</t>
  </si>
  <si>
    <t>中央财政衔接资金</t>
  </si>
  <si>
    <t>省级财政衔接资金</t>
  </si>
  <si>
    <t>市级财政衔接资金</t>
  </si>
  <si>
    <t>县级财政配套资金</t>
  </si>
  <si>
    <t>统筹整合其它资金</t>
  </si>
  <si>
    <t>合  计</t>
  </si>
  <si>
    <t>一.特色产业开发项目</t>
  </si>
  <si>
    <t>保德县2022年脱贫户发展特色种植项目</t>
  </si>
  <si>
    <t>保德县</t>
  </si>
  <si>
    <t>2022年脱贫户发展特色种植56770亩。</t>
  </si>
  <si>
    <t>杂粮25/亩
薯类50元/亩
中药材200元/亩</t>
  </si>
  <si>
    <t>全县发展特色种植的脱贫人口均可受益增收。</t>
  </si>
  <si>
    <t>县农业农村局
各乡（镇）人民政府</t>
  </si>
  <si>
    <t>孙彦林
各乡（镇）负责人</t>
  </si>
  <si>
    <t>保德县2022年农业产业振兴养殖业奖补项目</t>
  </si>
  <si>
    <t>针对保德县境内散养户.养殖场进行奖补。</t>
  </si>
  <si>
    <t>牛1000元/头
羊200元/只
猪500元/头
鸡鸭兔10元/只</t>
  </si>
  <si>
    <t>全县发展养殖业的脱贫人口均可受益增收。</t>
  </si>
  <si>
    <t>县畜牧业发展中心
各乡（镇）人民政府</t>
  </si>
  <si>
    <t>高宝旺
各乡（镇）负责人</t>
  </si>
  <si>
    <t>保德县各乡（镇）各村实施有机旱作农业谷子品质提升示范基地建设项目</t>
  </si>
  <si>
    <t>全县实施有机旱作农业谷子品质提升示范基地建设项目46474.18亩。</t>
  </si>
  <si>
    <t>240元/亩</t>
  </si>
  <si>
    <t>全县打造特色种植示范区，持续增加农户收入。</t>
  </si>
  <si>
    <t>保德县各乡（镇）各村实施有机旱作农业马铃薯品质提升示范基地建设项目</t>
  </si>
  <si>
    <t>全县实施有机旱作农业马铃薯品质提升示范基地建设项目29305.3亩。</t>
  </si>
  <si>
    <t>300元/亩</t>
  </si>
  <si>
    <t>保德县3200户户用光伏扶贫电站项目</t>
  </si>
  <si>
    <t>在保德县十一个乡镇非贫困村建设3200户户用光伏扶贫电站项目，计划总投资1.2亿。</t>
  </si>
  <si>
    <t>可帮扶2636户贫困户，每户每年增收1500元收入。</t>
  </si>
  <si>
    <t>县发改局
保德县新能源投资有限公司</t>
  </si>
  <si>
    <t>翟培利
保德县新能源投资有限公司负责人</t>
  </si>
  <si>
    <t>保德县发展壮大村集体经济项目</t>
  </si>
  <si>
    <t>在保德县十一个乡镇建设发展壮大村集体经济项目。</t>
  </si>
  <si>
    <t>增加所涉各村村集体经济收入。</t>
  </si>
  <si>
    <t>县委组织部
县农业农村局
各乡（镇）人民政府</t>
  </si>
  <si>
    <t>张林知
孙彦林
各乡（镇）负责人</t>
  </si>
  <si>
    <t>保德县2022年土地托管粮食生产补贴项目</t>
  </si>
  <si>
    <t>在保德县十一个乡镇开展农业生产补贴项目。</t>
  </si>
  <si>
    <t>县十一个乡镇所涉村开展农业生产的农户受益。</t>
  </si>
  <si>
    <t>保德县义门镇袁家里村省级乡村振兴示范村创建项目
（乡村振兴示范村）</t>
  </si>
  <si>
    <t>义门镇
袁家里村</t>
  </si>
  <si>
    <t>1.高效节水喷灌项目1000亩；
2.新建一处占地面积12480㎡玻璃智能温室（温室主体南北方向：规格一：长80米，4米一间，共20间；东西方向宽48米，每跨12米，共4跨，2组，共计7680㎡。规格二：长100米，4米一间，共25间；东西方向宽48米，每跨12米，共4跨，共计4800㎡。）
3.实施水肥一体化系统12480㎡；
4.养殖场升级改造；
5.新建两处建筑面积40㎡的公共卫生厕所（男3蹲位.3便池，女4蹲位），一处位于文化广场，一处位于旧村中心街角绿地。
6.新旱厕入院50户；
7改建一处建筑面积150㎡便民特色生活超市；
8.扩建升级一处现有小杂粮加工厂；
9.旧村街角休闲绿地5处2000㎡；
10.新建5处导览标识和3处村庄入口标识；
11.村中主干道两旁绿化提升2000㎡。</t>
  </si>
  <si>
    <t>通过项目建设，发展特色产业，持续壮大村集体经济收入和群众增收。</t>
  </si>
  <si>
    <t>县农业农村局
义门镇人民政府</t>
  </si>
  <si>
    <t>孙彦林
白海军</t>
  </si>
  <si>
    <t>保德县义门镇庙峁村省级乡村旅游振兴示范村创建项目
（乡村旅游振兴示范村）</t>
  </si>
  <si>
    <t>义门镇
庙峁村</t>
  </si>
  <si>
    <t>1.新建听涛亭至观景台320米左右的玻璃栈道；
2.新建两处建筑面积40m2的水冲式公共卫生厕所（男3蹲位.3便池，女4蹲位），一处位于观景台旁，一处位于戏台旁；
3.新建一处建筑面积200m2游客服务中心；
4.新建一处建筑面积200m2综合购物超市；
5.改建一处建筑面积75m2特色小吃店；
6.杨氏老宅宅前占地面积100m2小游园绿化提升；
7.杨氏老宅宅前围挡绿化建设；
8.新建10处交通标识和旅游导览标识；
9.通村公路及村中主干道两旁绿化提升2000m2；
10.村庄庭院绿化提升3000m2；
11.新建1处占地面积300m2污水处理设施</t>
  </si>
  <si>
    <t>通过发展乡村旅游，壮大村集体经济收入</t>
  </si>
  <si>
    <t>县文旅局
义门镇人民政府</t>
  </si>
  <si>
    <t>张秉惠
白海军</t>
  </si>
  <si>
    <t>保德县土崖塔乡乔家塔村百亩生态果园省级示范基地建设项目
（特色产业示范基地）</t>
  </si>
  <si>
    <t>土崖塔乡
乔家塔村</t>
  </si>
  <si>
    <t>1：土地使用（田间用房50m2，平田整地及填沟造,131亩）；
2：田间建设（新建道路500米，果园滴管101亩肥水滴干设施30亩，果树挖坑9000个，果园防雹网30亩，数字果园管理平台建设）；
3：果树定植（结果树移栽920株，3-4年生矮化苗8500株，定植生根粉、专用营养液、调节剂）；
4：田间管理（肥料、农药、地膜、果园除草、果树修剪、水电费）；
5：果园规划服务（规划设计费、招投标、技术服务费）。</t>
  </si>
  <si>
    <t>进入盛果期后，每亩可产优质苹果2000公斤，按平均每公斤5元的销售价格，每亩销售10000元。去除每亩管理成本和肥料、农药等生产物资成本4000元，每亩净产值6000元。经济效益十分可观。</t>
  </si>
  <si>
    <t>县农业农村局
土崖塔乡人民政府</t>
  </si>
  <si>
    <t>孙彦林
张晶琳</t>
  </si>
  <si>
    <t>保德县孙家沟镇王家庄村县级乡村振兴示范村创建项目</t>
  </si>
  <si>
    <t>孙家沟镇
王家庄村</t>
  </si>
  <si>
    <t>100平方米冷鲜库；包装车间；雷沃M704-2H拖拉机5台；液压翻转梨1LFV-325,5台；旋耕机1GQN-160,5台；圆草捆打捆机1台；玉米播种机4行精量播种机1台；承包土地用于种植各种有机蔬菜，饲养猪、牛、羊、鸡，通过农场软件网上和现场认领的方式购买产品和服务，安装监控系统，经营农家乐；厂房及设备；四季蔬菜大棚8座；垂钓园；产业政策、种植技术定期培训，党建文化墙版面等；硬化的1000米路段；村史展馆；村内房前屋后以及乱堆乱放的杂乱空间进行整治并进行适当绿化；45处土壤渗滤处理设施；太阳能电灯22盏；16处垃圾收集点；公厕二处。</t>
  </si>
  <si>
    <t>实现壮大村集体经济收入，带动100人脱贫人口和278人非脱贫人口增收，改善人居环境、提升生活质量</t>
  </si>
  <si>
    <t>县农业农村局
孙家沟镇人民政府</t>
  </si>
  <si>
    <t>孙彦林
崔晓伟</t>
  </si>
  <si>
    <t>保德县杨家湾镇故城村县级乡村旅游振兴示范村创建项目</t>
  </si>
  <si>
    <t>杨家湾镇
故城村</t>
  </si>
  <si>
    <t>1、采摘园，2、景区八卦阵，3、小型农副产品交易市场，4、故城故事馆，5、发展5户农家乐示范带动户，6、薰衣草集中连片种植，7、提水工程</t>
  </si>
  <si>
    <t>1040人受益，其中脱贫人口157人，每年增加村集体经济收入约56.8万元，村民人均增收约500元。</t>
  </si>
  <si>
    <t>县文旅局
杨家湾镇人民政府</t>
  </si>
  <si>
    <t>张秉惠
刘宇</t>
  </si>
  <si>
    <t>保德县东关镇康家滩村县级数字乡村示范村创建项目</t>
  </si>
  <si>
    <t>东关镇
康家滩村</t>
  </si>
  <si>
    <t>数字乡村展示中心，LED大屏（约10平米），服务器4台，信息安全设备1套，数据采集终端，机房设备1套；数字乡村综合管理平台以及基础信息采集服务等内容。</t>
  </si>
  <si>
    <t>实现动态实景治理，提高数字乡村智慧化管理水平、提升窗口化门户效应、挖掘数字经济潜能。</t>
  </si>
  <si>
    <t>县工信局
东关镇人民政府</t>
  </si>
  <si>
    <t>张成武
吴高宇</t>
  </si>
  <si>
    <t>保德县腰庄乡白家墕村县级产业示范基地创建项目</t>
  </si>
  <si>
    <t>腰庄乡
白家墕村</t>
  </si>
  <si>
    <t>1.有机旱作农业示范基地铺设500余根4寸钢管及安装水泵、控制柜；
2.有机旱作农业示范基地建设马铃薯仓储窖项目；建筑高度3.5米、面积690平米、砖混结构。</t>
  </si>
  <si>
    <t>548人受益，其中脱贫人口174人，产业示范基地种植收入增加10%以上</t>
  </si>
  <si>
    <t>县农业农村局
腰庄乡人民政府</t>
  </si>
  <si>
    <t>孙彦林
王卫国</t>
  </si>
  <si>
    <t>保德县杨家湾镇段家沟村县级产业示范基地创建项目</t>
  </si>
  <si>
    <t>杨家湾镇
段家沟村</t>
  </si>
  <si>
    <t>建设新品种大海红，鸡心果龙丰果120亩6000棵采摘园。</t>
  </si>
  <si>
    <t>5000元/亩</t>
  </si>
  <si>
    <t>868人受益，其中脱贫人口102人，改善品种结构，延长采摘期，增加村民收入。</t>
  </si>
  <si>
    <t>县农业农村局
杨家湾镇人民政府</t>
  </si>
  <si>
    <t>孙彦林
刘宇</t>
  </si>
  <si>
    <t>保德县南河沟乡四井头村县级产业示范基地创建项目</t>
  </si>
  <si>
    <t>南河沟乡
四井头村</t>
  </si>
  <si>
    <t>红葱种植基地项目涉及（四井头村、营村、白家沟村、舍塔村、禅房村等5村）所涉农户122户320人实施四井头红葱种植项目236亩，育苗75亩，每亩补贴二胺2袋、尿素1袋用于种植，改造加工厂房和仓储设备，购买预包装材料，销售店面租赁，拍摄推广宣传，建立线上销售平台和采购设备，完善基地广告宣传栏及地理标识等。</t>
  </si>
  <si>
    <t>320人受益，其中脱贫人口208人，预期亩均增收3000元。</t>
  </si>
  <si>
    <t>农业农村局
南河沟乡人民政府</t>
  </si>
  <si>
    <t>孙彦林
郭跃光</t>
  </si>
  <si>
    <t>保德县韩家川乡韩家川村县级产业示范基地创建项目</t>
  </si>
  <si>
    <t>韩家川乡
韩家川村</t>
  </si>
  <si>
    <t>红枣树品种改良.日常管理，灌溉设施建设.电力设施改造.基地围栏及基地道路建设等。</t>
  </si>
  <si>
    <t>832人受益，其中脱贫人口165人，新增经济效益20余万元，带动全乡及全县红枣业和扶贫效益有积极意义。</t>
  </si>
  <si>
    <t>县林业局
韩家川乡人民政府</t>
  </si>
  <si>
    <t>王耀光
王宏</t>
  </si>
  <si>
    <t>保德县桥头镇银子塔村（吕家峁组）县级产业示范基地创建项目</t>
  </si>
  <si>
    <r>
      <rPr>
        <sz val="10"/>
        <rFont val="宋体"/>
        <charset val="134"/>
        <scheme val="minor"/>
      </rPr>
      <t xml:space="preserve">桥头镇
银子塔村
</t>
    </r>
    <r>
      <rPr>
        <sz val="9"/>
        <rFont val="宋体"/>
        <charset val="134"/>
        <scheme val="minor"/>
      </rPr>
      <t>（吕家峁组）</t>
    </r>
  </si>
  <si>
    <t>建设高位水池，购买喷灌设备及铺设管道等。</t>
  </si>
  <si>
    <t>303人受益，其中脱贫人口97人，便民种植，助农增加粮食产量，增加农民收益。</t>
  </si>
  <si>
    <t>县农业农村局
桥头镇人民政府</t>
  </si>
  <si>
    <t>孙彦林
韩志鹏</t>
  </si>
  <si>
    <t>二.基础设施补短板项目</t>
  </si>
  <si>
    <t>保德县农村公路网及贫困地区道路建设项目</t>
  </si>
  <si>
    <t>建设农村公路379.039公里，路基、路面设施等。</t>
  </si>
  <si>
    <t>7.91万元/公里</t>
  </si>
  <si>
    <t>方便百姓出行、带动当地经济文化发展。</t>
  </si>
  <si>
    <t>县交通运输局</t>
  </si>
  <si>
    <t>崔晓旺</t>
  </si>
  <si>
    <t>保德县易地搬迁配套设施工程项目</t>
  </si>
  <si>
    <t>东关镇
张家圪坨村</t>
  </si>
  <si>
    <t>主体工程道路总长2750米；附属工程雨水管道总长3780米，污水管道总长5800米，供热管道总长5980米，供水管网总长5500米，供气管道2750米，电力、电信管线总长2986米。</t>
  </si>
  <si>
    <t>6583人受益，其中脱贫人口4733人，极大改善交通现状、完善整个路网系统。</t>
  </si>
  <si>
    <t>县乡村振兴局</t>
  </si>
  <si>
    <t>杨剑</t>
  </si>
  <si>
    <t>省道S249连接线及崖窑至高徐家湾通村公路建设项目</t>
  </si>
  <si>
    <t>土崖塔乡
崖窑村至高徐家湾村</t>
  </si>
  <si>
    <t>省道S249连接线现有0.18公里道路，拟采用二级公路技术标准对现有道路进行改建。崖窑至高徐家湾通村公路现有1.2公里道路，拟采用四级公路技术标准对现有道路进行改建。</t>
  </si>
  <si>
    <t>355人受益，其中脱贫人口83人，极大改善交通现状、完善整个路网系统。</t>
  </si>
  <si>
    <t>保德县桥西线至冯家沟提质改造工程项目</t>
  </si>
  <si>
    <t>路基、路面等</t>
  </si>
  <si>
    <t>极大改善交通现状、完善整个路网系统。</t>
  </si>
  <si>
    <t>保德县兴康养殖专业合作社场区路项目</t>
  </si>
  <si>
    <t>保德县南河沟乡秦家河村饮水安全巩固提升工程项目</t>
  </si>
  <si>
    <t>南河沟乡
秦家河村</t>
  </si>
  <si>
    <t>铺设提水管道</t>
  </si>
  <si>
    <t>解决该村358口人的饮水安全巩固提升</t>
  </si>
  <si>
    <t>县水利局</t>
  </si>
  <si>
    <t>郝晓东</t>
  </si>
  <si>
    <t>保德县孙家沟镇土门村深井维修工程项目</t>
  </si>
  <si>
    <t>孙家沟镇
土门村</t>
  </si>
  <si>
    <t>维修深井</t>
  </si>
  <si>
    <t>解决该村351口人的饮水安全巩固提升</t>
  </si>
  <si>
    <t>保德县农村饮水安全水源地保护项目</t>
  </si>
  <si>
    <t>水源地保护设施建设</t>
  </si>
  <si>
    <t>解决11个乡镇20个村的饮水安全巩固提升</t>
  </si>
  <si>
    <t>保德县义门镇暖泉村设施农业及饮水安全巩固提升工程项目</t>
  </si>
  <si>
    <t>义门镇
暖泉村</t>
  </si>
  <si>
    <t>新打机井1眼并配套，更换提输水管道、入户管道，安装计量设施等</t>
  </si>
  <si>
    <t>解决该村1735口人的饮水安全巩固提升</t>
  </si>
  <si>
    <t>保德县义门镇路家村饮水安全巩固提升工程项目</t>
  </si>
  <si>
    <t>义门镇
路家村</t>
  </si>
  <si>
    <t>更换老旧管道</t>
  </si>
  <si>
    <t>解决该村896口人的饮水安全巩固提升</t>
  </si>
  <si>
    <t>保德县杨家湾镇杨家湾村饮水安全巩固提升工程项目</t>
  </si>
  <si>
    <t>杨家湾镇
杨家湾村</t>
  </si>
  <si>
    <t>维修高位水池、延伸输水管道</t>
  </si>
  <si>
    <t>解决1个乡镇1个村1248口人的饮水安全巩固提升</t>
  </si>
  <si>
    <t>保德县腰庄乡冀家沟村深井维修工程项目</t>
  </si>
  <si>
    <t>腰庄乡
冀家沟村</t>
  </si>
  <si>
    <t>解决该村937口人的饮水安全巩固提升</t>
  </si>
  <si>
    <t>义门镇赵家沟村田间道路硬化项目</t>
  </si>
  <si>
    <t>义门镇
赵家沟村</t>
  </si>
  <si>
    <t>从朱庙公路董家梁子沟至郭家沟，全场约3公里，路基拓宽1米，路面平均宽3米，厚18厘米，河卵石垫层厚30厘米，混凝土单排水靠里墙延长3000米。</t>
  </si>
  <si>
    <t>696人受益，其中脱贫人口96人，可以有效提高村内交通网络，方便群众。</t>
  </si>
  <si>
    <t>县交通运输局
义门镇人民政府</t>
  </si>
  <si>
    <t>崔晓旺
白海军</t>
  </si>
  <si>
    <t>孙家沟镇王偏梁村主街巷道硬化项目</t>
  </si>
  <si>
    <t>孙家沟镇
王偏梁村</t>
  </si>
  <si>
    <t>硬化主街巷3375平方米。</t>
  </si>
  <si>
    <t>523人受益，其中脱贫人口119人，改善群众居住环境，提升群众满意度、增加群众福祉。</t>
  </si>
  <si>
    <t>县交通运输局
孙家沟镇人民政府</t>
  </si>
  <si>
    <t>崔晓旺
崔晓伟</t>
  </si>
  <si>
    <t>孙家沟镇羊路河村主街巷道硬化项目</t>
  </si>
  <si>
    <t>孙家沟镇
羊路河村</t>
  </si>
  <si>
    <t>硬化主街巷5916平方米。</t>
  </si>
  <si>
    <t>583人受益，其中脱贫人口150人，改善群众居住环境，提升群众满意度、增加群众福祉。</t>
  </si>
  <si>
    <t>东关镇铁匠铺村拓宽及硬化道路项目</t>
  </si>
  <si>
    <t>东关镇
铁匠铺村</t>
  </si>
  <si>
    <t>铁匠铺村康德龙泉水厂至前芦子沟村通村路段拓宽、硬化道路450米，其中路基宽4.5米，硬化路面宽3.5米。</t>
  </si>
  <si>
    <t>1829人受益，其中脱贫人口389人，改善村民生活环境，方便群众出行。</t>
  </si>
  <si>
    <t>县交通运输局
东关镇人民政府</t>
  </si>
  <si>
    <t>崔晓旺
吴高宇</t>
  </si>
  <si>
    <t>腰庄乡冀家峁村口至白家墕村公路硬化项目</t>
  </si>
  <si>
    <t>新建水泥硬化路面0.86km，宽3.5m、厚18cm安装护栏、做排水、挡墙、新建箱涵一处。</t>
  </si>
  <si>
    <t>712人受益，其中脱贫人口210人，方便百姓出行、带动当地经济文化发展。</t>
  </si>
  <si>
    <t>县交通运输局
腰庄乡人民政府</t>
  </si>
  <si>
    <t>崔晓旺
王卫国</t>
  </si>
  <si>
    <t>韩家川乡桑园塔村通村公路建设项目</t>
  </si>
  <si>
    <t>韩家川乡
桑园塔村</t>
  </si>
  <si>
    <t>通村公路150米。</t>
  </si>
  <si>
    <t>356人受益，其中脱贫人口110人，方便村民出行，方便村民就近务工。</t>
  </si>
  <si>
    <t>县交通运输局
韩家川乡人民政府</t>
  </si>
  <si>
    <t>崔晓旺
王宏</t>
  </si>
  <si>
    <t>林遮峪乡林遮峪村恒胜农副产品有限责任公司道路硬化项目</t>
  </si>
  <si>
    <t>林遮峪乡
林遮峪村</t>
  </si>
  <si>
    <t>320米主路，宽6米，厚22厘米。
支路1060米，宽6米，厚18厘米。</t>
  </si>
  <si>
    <t>516人受益，其中脱贫人口122人，方便通行。</t>
  </si>
  <si>
    <t>县交通运输局
林遮峪乡人民政府</t>
  </si>
  <si>
    <t>崔晓旺
陈建忠</t>
  </si>
  <si>
    <t>林遮峪乡韦耳梁村水毁路段修复项目</t>
  </si>
  <si>
    <t>林遮峪乡
韦耳梁村</t>
  </si>
  <si>
    <t>实施石挡墙约110方，路面硬化约250㎡，拦水带约30米，φ300波纹管约120米，回填土方约200m³。</t>
  </si>
  <si>
    <t>303人受益，其中脱贫人口113人，方便过往村民及车辆通行。</t>
  </si>
  <si>
    <t>林遮峪乡元家山村高原喷灌系统建设项目</t>
  </si>
  <si>
    <t>林遮峪乡
元家山村</t>
  </si>
  <si>
    <t>利用2021年新建引黄水塔，配套两套移动喷灌。</t>
  </si>
  <si>
    <t>便于干旱时期灌溉，确保农民收成。</t>
  </si>
  <si>
    <t>县水利局
林遮峪乡人民政府</t>
  </si>
  <si>
    <t>郝晓东
陈建忠</t>
  </si>
  <si>
    <t>三.生态帮扶项目</t>
  </si>
  <si>
    <t>忻州市保德县黄土高原水土流失综合治理—天然林保护与营造林工程（人工造乔木林）项目</t>
  </si>
  <si>
    <t>人工造乔木林10000亩，每亩投资2000元。</t>
  </si>
  <si>
    <t>改善人居环境，可带动劳力增收。</t>
  </si>
  <si>
    <t>县林业局</t>
  </si>
  <si>
    <t>王耀光</t>
  </si>
  <si>
    <t>保德县林业局暖泉林业管护站维修项目</t>
  </si>
  <si>
    <t>维修8孔窑洞320平方米，院内硬化315平方米，街道硬化170平方米，改造维修围墙44立方米。</t>
  </si>
  <si>
    <t>脱贫人口6人受益，可带动脱贫护林员增收。</t>
  </si>
  <si>
    <t>保德县2022年林下经济种植中药材项目</t>
  </si>
  <si>
    <t>林下种植中药材连翘3000亩。</t>
  </si>
  <si>
    <t>800元/亩</t>
  </si>
  <si>
    <t>四.金融帮扶项目</t>
  </si>
  <si>
    <t>保德县2022年小额信贷贴息项目</t>
  </si>
  <si>
    <t>获得脱贫人口小额信贷的脱贫户，按照基础利率给予贴息，做到应补尽补。</t>
  </si>
  <si>
    <t>所有脱贫贷款户户均年增收3000元以上。</t>
  </si>
  <si>
    <t>县乡村振兴局
金融部门   
各乡（镇）人民政府</t>
  </si>
  <si>
    <t>杨剑
金融部门负责人
各乡（镇）负责人</t>
  </si>
  <si>
    <t>五.教育培训项目</t>
  </si>
  <si>
    <t>保德县2021年-2022年“雨露计划”资助项目</t>
  </si>
  <si>
    <t>对全县脱贫户中，接受中职中技（含普照通中专、职业高中技工学校）、高校职（专）业教育（含普通大专、高职院校、技师学院等）的在校学生（包含在校期间顶岗实习），给予生活困难补助。</t>
  </si>
  <si>
    <t>3000元/人</t>
  </si>
  <si>
    <t>预计1500名脱贫学生及家庭受益。</t>
  </si>
  <si>
    <t>县乡村振兴局
各乡（镇）人民政府</t>
  </si>
  <si>
    <t>杨剑
各乡（镇）负责人</t>
  </si>
  <si>
    <t>保德县2022年乡村振兴致富带头人培训项目</t>
  </si>
  <si>
    <t>乡村振兴致富带头人培训200人。</t>
  </si>
  <si>
    <t>3500元/人</t>
  </si>
  <si>
    <t>直接受益200人，辐射带动涉及村村民。</t>
  </si>
  <si>
    <t>县乡村振兴局
所涉乡（镇）人民政府</t>
  </si>
  <si>
    <t>杨剑
所涉乡（镇）负责人</t>
  </si>
  <si>
    <t>保德县本科大学生资助项目</t>
  </si>
  <si>
    <t>预计资助本科大学生150人。</t>
  </si>
  <si>
    <t>5000元/人</t>
  </si>
  <si>
    <t>预计150名本科大学脱贫学生及家庭受益。</t>
  </si>
  <si>
    <t>六.就业帮扶项目</t>
  </si>
  <si>
    <t>保德县2022年就业奖补项目</t>
  </si>
  <si>
    <t>对全县通过自我努力，时限稳定就业的脱贫劳动力进行扶持奖补。</t>
  </si>
  <si>
    <t>激发脱贫劳动力就业增收的内生动力。</t>
  </si>
  <si>
    <t>县人社局
各乡（镇）人民政府</t>
  </si>
  <si>
    <t>张智才
各乡（镇）负责人</t>
  </si>
  <si>
    <t>七.其它项目</t>
  </si>
  <si>
    <t>忻州市精准防贫“忻保障”项目</t>
  </si>
  <si>
    <t>忻政办发〔2019〕94 号暂以 2019 年底全县建档立卡贫困人口 33089 人和边缘贫困人口2055人为基数（具体人数以扶贫开发信息系统数据为准），按照每人每年16元的标准进行测算筹集。根据忻财农〔2019〕104 号文件安排，保德县精准扶贫“忻保障”救助基金总规模为54.77 万元，2022年需注入资金池8.872957万元。</t>
  </si>
  <si>
    <t>按照每人每年16元的标准进行测算筹集</t>
  </si>
  <si>
    <t>33542人受益，其中脱贫人口32412人。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</si>
</sst>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0000_);[Red]\(0.00000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20"/>
      <name val="方正小标宋简体"/>
      <charset val="134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27" borderId="1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57" fontId="2" fillId="0" borderId="2" xfId="0" applyNumberFormat="1" applyFont="1" applyFill="1" applyBorder="1" applyAlignment="1">
      <alignment horizontal="center" vertical="center"/>
    </xf>
    <xf numFmtId="57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57" fontId="2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1"/>
  <sheetViews>
    <sheetView showGridLines="0" showZeros="0" tabSelected="1" workbookViewId="0">
      <pane ySplit="6" topLeftCell="A7" activePane="bottomLeft" state="frozen"/>
      <selection/>
      <selection pane="bottomLeft" activeCell="K13" sqref="K13"/>
    </sheetView>
  </sheetViews>
  <sheetFormatPr defaultColWidth="9" defaultRowHeight="13.5"/>
  <cols>
    <col min="1" max="1" width="4.625" style="1" customWidth="1"/>
    <col min="2" max="2" width="22.625" style="1" customWidth="1"/>
    <col min="3" max="3" width="12.625" style="1" customWidth="1"/>
    <col min="4" max="8" width="10.625" style="1" customWidth="1"/>
    <col min="9" max="9" width="9.625" style="1" customWidth="1"/>
    <col min="10" max="10" width="30.625" style="1" customWidth="1"/>
    <col min="11" max="11" width="13.625" style="1" customWidth="1"/>
    <col min="12" max="12" width="15.625" style="1" customWidth="1"/>
    <col min="13" max="13" width="13.625" style="1" customWidth="1"/>
    <col min="14" max="14" width="15.625" style="1" customWidth="1"/>
    <col min="15" max="15" width="10.125" style="1" customWidth="1"/>
    <col min="16" max="17" width="9" style="1"/>
    <col min="18" max="18" width="9.5" style="1" customWidth="1"/>
    <col min="19" max="16384" width="9" style="1"/>
  </cols>
  <sheetData>
    <row r="1" ht="18.75" spans="1:15">
      <c r="A1" s="3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6.2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>
      <c r="A3" s="7"/>
      <c r="B3" s="7"/>
      <c r="C3" s="7"/>
      <c r="D3" s="8"/>
      <c r="E3" s="8"/>
      <c r="F3" s="8"/>
      <c r="G3" s="8"/>
      <c r="H3" s="9"/>
      <c r="I3" s="8"/>
      <c r="J3" s="7"/>
      <c r="K3" s="7"/>
      <c r="L3" s="23"/>
      <c r="M3" s="7"/>
      <c r="N3" s="24"/>
      <c r="O3" s="24"/>
    </row>
    <row r="4" ht="21.75" customHeight="1" spans="1:15">
      <c r="A4" s="10" t="s">
        <v>2</v>
      </c>
      <c r="B4" s="10" t="s">
        <v>3</v>
      </c>
      <c r="C4" s="10" t="s">
        <v>4</v>
      </c>
      <c r="D4" s="11" t="s">
        <v>5</v>
      </c>
      <c r="E4" s="11"/>
      <c r="F4" s="11"/>
      <c r="G4" s="11"/>
      <c r="H4" s="11"/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</row>
    <row r="5" ht="36" customHeight="1" spans="1:15">
      <c r="A5" s="12"/>
      <c r="B5" s="12"/>
      <c r="C5" s="12"/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25"/>
      <c r="J5" s="25"/>
      <c r="K5" s="25"/>
      <c r="L5" s="25"/>
      <c r="M5" s="25"/>
      <c r="N5" s="25"/>
      <c r="O5" s="25"/>
    </row>
    <row r="6" ht="27" customHeight="1" spans="1:15">
      <c r="A6" s="14"/>
      <c r="B6" s="11" t="s">
        <v>18</v>
      </c>
      <c r="C6" s="15">
        <f t="shared" ref="C6:C44" si="0">SUM(D6:H6)</f>
        <v>15897.867899</v>
      </c>
      <c r="D6" s="16">
        <f>D7+D26+D48+D52+D54+D58+D60</f>
        <v>6415</v>
      </c>
      <c r="E6" s="16">
        <f>E7+E26+E48+E52+E54+E58+E60</f>
        <v>1200</v>
      </c>
      <c r="F6" s="16">
        <f>F7+F26+F48+F52+F54+F58+F60</f>
        <v>200</v>
      </c>
      <c r="G6" s="16">
        <f>G7+G26+G48+G52+G54+G58+G60</f>
        <v>7666</v>
      </c>
      <c r="H6" s="16">
        <f>H7+H26+H48+H52+H54+H58+H60</f>
        <v>416.867899</v>
      </c>
      <c r="I6" s="14"/>
      <c r="J6" s="14"/>
      <c r="K6" s="14"/>
      <c r="L6" s="14"/>
      <c r="M6" s="14"/>
      <c r="N6" s="14"/>
      <c r="O6" s="14"/>
    </row>
    <row r="7" ht="24" customHeight="1" spans="1:15">
      <c r="A7" s="17"/>
      <c r="B7" s="18" t="s">
        <v>19</v>
      </c>
      <c r="C7" s="16">
        <f t="shared" si="0"/>
        <v>9200.9844</v>
      </c>
      <c r="D7" s="16">
        <f>SUM(D8:D25)</f>
        <v>4474.5393</v>
      </c>
      <c r="E7" s="16">
        <f>SUM(E8:E25)</f>
        <v>1200</v>
      </c>
      <c r="F7" s="16">
        <f>SUM(F8:F25)</f>
        <v>200</v>
      </c>
      <c r="G7" s="16">
        <f>SUM(G8:G25)</f>
        <v>3326.4451</v>
      </c>
      <c r="H7" s="16">
        <f>SUM(H8:H25)</f>
        <v>0</v>
      </c>
      <c r="I7" s="11"/>
      <c r="J7" s="11"/>
      <c r="K7" s="11"/>
      <c r="L7" s="13"/>
      <c r="M7" s="11"/>
      <c r="N7" s="11"/>
      <c r="O7" s="11"/>
    </row>
    <row r="8" ht="50" customHeight="1" spans="1:15">
      <c r="A8" s="19">
        <v>1</v>
      </c>
      <c r="B8" s="20" t="s">
        <v>20</v>
      </c>
      <c r="C8" s="16">
        <f t="shared" si="0"/>
        <v>200</v>
      </c>
      <c r="D8" s="16">
        <v>200</v>
      </c>
      <c r="E8" s="16"/>
      <c r="F8" s="16"/>
      <c r="G8" s="16"/>
      <c r="H8" s="16"/>
      <c r="I8" s="11" t="s">
        <v>21</v>
      </c>
      <c r="J8" s="13" t="s">
        <v>22</v>
      </c>
      <c r="K8" s="13" t="s">
        <v>23</v>
      </c>
      <c r="L8" s="13" t="s">
        <v>24</v>
      </c>
      <c r="M8" s="13" t="s">
        <v>25</v>
      </c>
      <c r="N8" s="13" t="s">
        <v>26</v>
      </c>
      <c r="O8" s="26">
        <v>44896</v>
      </c>
    </row>
    <row r="9" ht="50" customHeight="1" spans="1:15">
      <c r="A9" s="19">
        <v>2</v>
      </c>
      <c r="B9" s="20" t="s">
        <v>27</v>
      </c>
      <c r="C9" s="16">
        <f t="shared" si="0"/>
        <v>880</v>
      </c>
      <c r="D9" s="16">
        <v>880</v>
      </c>
      <c r="E9" s="16"/>
      <c r="F9" s="16"/>
      <c r="G9" s="16"/>
      <c r="H9" s="16"/>
      <c r="I9" s="11" t="s">
        <v>21</v>
      </c>
      <c r="J9" s="13" t="s">
        <v>28</v>
      </c>
      <c r="K9" s="13" t="s">
        <v>29</v>
      </c>
      <c r="L9" s="13" t="s">
        <v>30</v>
      </c>
      <c r="M9" s="13" t="s">
        <v>31</v>
      </c>
      <c r="N9" s="27" t="s">
        <v>32</v>
      </c>
      <c r="O9" s="26">
        <v>44896</v>
      </c>
    </row>
    <row r="10" ht="50" customHeight="1" spans="1:15">
      <c r="A10" s="19">
        <v>3</v>
      </c>
      <c r="B10" s="20" t="s">
        <v>33</v>
      </c>
      <c r="C10" s="16">
        <f t="shared" si="0"/>
        <v>1115.3803</v>
      </c>
      <c r="D10" s="16">
        <v>1115.3803</v>
      </c>
      <c r="E10" s="16"/>
      <c r="F10" s="16"/>
      <c r="G10" s="16"/>
      <c r="H10" s="16"/>
      <c r="I10" s="11" t="s">
        <v>21</v>
      </c>
      <c r="J10" s="13" t="s">
        <v>34</v>
      </c>
      <c r="K10" s="11" t="s">
        <v>35</v>
      </c>
      <c r="L10" s="13" t="s">
        <v>36</v>
      </c>
      <c r="M10" s="13" t="s">
        <v>25</v>
      </c>
      <c r="N10" s="13" t="s">
        <v>26</v>
      </c>
      <c r="O10" s="26">
        <v>44896</v>
      </c>
    </row>
    <row r="11" ht="50" customHeight="1" spans="1:15">
      <c r="A11" s="19">
        <v>4</v>
      </c>
      <c r="B11" s="20" t="s">
        <v>37</v>
      </c>
      <c r="C11" s="16">
        <f t="shared" si="0"/>
        <v>879.159</v>
      </c>
      <c r="D11" s="16">
        <v>879.159</v>
      </c>
      <c r="E11" s="16"/>
      <c r="F11" s="16"/>
      <c r="G11" s="16"/>
      <c r="H11" s="16"/>
      <c r="I11" s="11" t="s">
        <v>21</v>
      </c>
      <c r="J11" s="13" t="s">
        <v>38</v>
      </c>
      <c r="K11" s="11" t="s">
        <v>39</v>
      </c>
      <c r="L11" s="13" t="s">
        <v>36</v>
      </c>
      <c r="M11" s="13" t="s">
        <v>25</v>
      </c>
      <c r="N11" s="13" t="s">
        <v>26</v>
      </c>
      <c r="O11" s="26">
        <v>44896</v>
      </c>
    </row>
    <row r="12" ht="50" customHeight="1" spans="1:15">
      <c r="A12" s="19">
        <v>5</v>
      </c>
      <c r="B12" s="20" t="s">
        <v>40</v>
      </c>
      <c r="C12" s="16">
        <f t="shared" si="0"/>
        <v>781.0851</v>
      </c>
      <c r="D12" s="16"/>
      <c r="E12" s="16"/>
      <c r="F12" s="16"/>
      <c r="G12" s="16">
        <v>781.0851</v>
      </c>
      <c r="H12" s="16"/>
      <c r="I12" s="11" t="s">
        <v>21</v>
      </c>
      <c r="J12" s="13" t="s">
        <v>41</v>
      </c>
      <c r="K12" s="11"/>
      <c r="L12" s="13" t="s">
        <v>42</v>
      </c>
      <c r="M12" s="13" t="s">
        <v>43</v>
      </c>
      <c r="N12" s="27" t="s">
        <v>44</v>
      </c>
      <c r="O12" s="26">
        <v>44896</v>
      </c>
    </row>
    <row r="13" ht="50" customHeight="1" spans="1:15">
      <c r="A13" s="19">
        <v>6</v>
      </c>
      <c r="B13" s="20" t="s">
        <v>45</v>
      </c>
      <c r="C13" s="16">
        <f t="shared" si="0"/>
        <v>1650</v>
      </c>
      <c r="D13" s="16">
        <v>1100</v>
      </c>
      <c r="E13" s="16"/>
      <c r="F13" s="16"/>
      <c r="G13" s="16">
        <v>550</v>
      </c>
      <c r="H13" s="16"/>
      <c r="I13" s="11"/>
      <c r="J13" s="13" t="s">
        <v>46</v>
      </c>
      <c r="K13" s="11"/>
      <c r="L13" s="13" t="s">
        <v>47</v>
      </c>
      <c r="M13" s="13" t="s">
        <v>48</v>
      </c>
      <c r="N13" s="13" t="s">
        <v>49</v>
      </c>
      <c r="O13" s="26">
        <v>44896</v>
      </c>
    </row>
    <row r="14" ht="40" customHeight="1" spans="1:15">
      <c r="A14" s="19">
        <v>7</v>
      </c>
      <c r="B14" s="20" t="s">
        <v>50</v>
      </c>
      <c r="C14" s="16">
        <f t="shared" si="0"/>
        <v>300</v>
      </c>
      <c r="D14" s="16">
        <v>300</v>
      </c>
      <c r="E14" s="16"/>
      <c r="F14" s="16"/>
      <c r="G14" s="16"/>
      <c r="H14" s="16"/>
      <c r="I14" s="11"/>
      <c r="J14" s="13" t="s">
        <v>51</v>
      </c>
      <c r="K14" s="11"/>
      <c r="L14" s="13" t="s">
        <v>52</v>
      </c>
      <c r="M14" s="13" t="s">
        <v>25</v>
      </c>
      <c r="N14" s="13" t="s">
        <v>26</v>
      </c>
      <c r="O14" s="26">
        <v>44896</v>
      </c>
    </row>
    <row r="15" ht="245" customHeight="1" spans="1:15">
      <c r="A15" s="19">
        <v>8</v>
      </c>
      <c r="B15" s="20" t="s">
        <v>53</v>
      </c>
      <c r="C15" s="16">
        <f t="shared" si="0"/>
        <v>1000</v>
      </c>
      <c r="D15" s="16"/>
      <c r="E15" s="16">
        <v>500</v>
      </c>
      <c r="F15" s="16">
        <v>100</v>
      </c>
      <c r="G15" s="16">
        <v>400</v>
      </c>
      <c r="H15" s="16"/>
      <c r="I15" s="13" t="s">
        <v>54</v>
      </c>
      <c r="J15" s="28" t="s">
        <v>55</v>
      </c>
      <c r="K15" s="11"/>
      <c r="L15" s="13" t="s">
        <v>56</v>
      </c>
      <c r="M15" s="13" t="s">
        <v>57</v>
      </c>
      <c r="N15" s="13" t="s">
        <v>58</v>
      </c>
      <c r="O15" s="26">
        <v>44896</v>
      </c>
    </row>
    <row r="16" ht="210" customHeight="1" spans="1:15">
      <c r="A16" s="19">
        <v>9</v>
      </c>
      <c r="B16" s="20" t="s">
        <v>59</v>
      </c>
      <c r="C16" s="16">
        <f t="shared" si="0"/>
        <v>800</v>
      </c>
      <c r="D16" s="16"/>
      <c r="E16" s="16">
        <v>400</v>
      </c>
      <c r="F16" s="16">
        <v>100</v>
      </c>
      <c r="G16" s="16">
        <v>300</v>
      </c>
      <c r="H16" s="16"/>
      <c r="I16" s="13" t="s">
        <v>60</v>
      </c>
      <c r="J16" s="28" t="s">
        <v>61</v>
      </c>
      <c r="K16" s="11"/>
      <c r="L16" s="13" t="s">
        <v>62</v>
      </c>
      <c r="M16" s="13" t="s">
        <v>63</v>
      </c>
      <c r="N16" s="13" t="s">
        <v>64</v>
      </c>
      <c r="O16" s="26">
        <v>44896</v>
      </c>
    </row>
    <row r="17" ht="150" customHeight="1" spans="1:15">
      <c r="A17" s="19">
        <v>10</v>
      </c>
      <c r="B17" s="20" t="s">
        <v>65</v>
      </c>
      <c r="C17" s="16">
        <f t="shared" si="0"/>
        <v>310</v>
      </c>
      <c r="D17" s="16"/>
      <c r="E17" s="16">
        <v>300</v>
      </c>
      <c r="F17" s="16"/>
      <c r="G17" s="16">
        <v>10</v>
      </c>
      <c r="H17" s="16"/>
      <c r="I17" s="13" t="s">
        <v>66</v>
      </c>
      <c r="J17" s="28" t="s">
        <v>67</v>
      </c>
      <c r="K17" s="11"/>
      <c r="L17" s="13" t="s">
        <v>68</v>
      </c>
      <c r="M17" s="13" t="s">
        <v>69</v>
      </c>
      <c r="N17" s="13" t="s">
        <v>70</v>
      </c>
      <c r="O17" s="26">
        <v>44896</v>
      </c>
    </row>
    <row r="18" ht="200" customHeight="1" spans="1:15">
      <c r="A18" s="19">
        <v>11</v>
      </c>
      <c r="B18" s="20" t="s">
        <v>71</v>
      </c>
      <c r="C18" s="16">
        <f t="shared" si="0"/>
        <v>400</v>
      </c>
      <c r="D18" s="16"/>
      <c r="E18" s="16"/>
      <c r="F18" s="16"/>
      <c r="G18" s="16">
        <v>400</v>
      </c>
      <c r="H18" s="16"/>
      <c r="I18" s="13" t="s">
        <v>72</v>
      </c>
      <c r="J18" s="13" t="s">
        <v>73</v>
      </c>
      <c r="K18" s="11"/>
      <c r="L18" s="13" t="s">
        <v>74</v>
      </c>
      <c r="M18" s="13" t="s">
        <v>75</v>
      </c>
      <c r="N18" s="13" t="s">
        <v>76</v>
      </c>
      <c r="O18" s="26">
        <v>44896</v>
      </c>
    </row>
    <row r="19" ht="73" customHeight="1" spans="1:15">
      <c r="A19" s="19">
        <v>12</v>
      </c>
      <c r="B19" s="20" t="s">
        <v>77</v>
      </c>
      <c r="C19" s="16">
        <f t="shared" si="0"/>
        <v>200</v>
      </c>
      <c r="D19" s="16"/>
      <c r="E19" s="16"/>
      <c r="F19" s="16"/>
      <c r="G19" s="16">
        <v>200</v>
      </c>
      <c r="H19" s="16"/>
      <c r="I19" s="13" t="s">
        <v>78</v>
      </c>
      <c r="J19" s="13" t="s">
        <v>79</v>
      </c>
      <c r="K19" s="11"/>
      <c r="L19" s="13" t="s">
        <v>80</v>
      </c>
      <c r="M19" s="13" t="s">
        <v>81</v>
      </c>
      <c r="N19" s="13" t="s">
        <v>82</v>
      </c>
      <c r="O19" s="26">
        <v>44896</v>
      </c>
    </row>
    <row r="20" ht="80" customHeight="1" spans="1:15">
      <c r="A20" s="19">
        <v>13</v>
      </c>
      <c r="B20" s="20" t="s">
        <v>83</v>
      </c>
      <c r="C20" s="16">
        <f t="shared" si="0"/>
        <v>300</v>
      </c>
      <c r="D20" s="16"/>
      <c r="E20" s="16"/>
      <c r="F20" s="16"/>
      <c r="G20" s="16">
        <v>300</v>
      </c>
      <c r="H20" s="16"/>
      <c r="I20" s="13" t="s">
        <v>84</v>
      </c>
      <c r="J20" s="13" t="s">
        <v>85</v>
      </c>
      <c r="K20" s="11"/>
      <c r="L20" s="13" t="s">
        <v>86</v>
      </c>
      <c r="M20" s="13" t="s">
        <v>87</v>
      </c>
      <c r="N20" s="13" t="s">
        <v>88</v>
      </c>
      <c r="O20" s="26">
        <v>44896</v>
      </c>
    </row>
    <row r="21" ht="73" customHeight="1" spans="1:15">
      <c r="A21" s="19">
        <v>14</v>
      </c>
      <c r="B21" s="20" t="s">
        <v>89</v>
      </c>
      <c r="C21" s="16">
        <f t="shared" si="0"/>
        <v>111.18</v>
      </c>
      <c r="D21" s="16"/>
      <c r="E21" s="16"/>
      <c r="F21" s="16"/>
      <c r="G21" s="16">
        <v>111.18</v>
      </c>
      <c r="H21" s="16"/>
      <c r="I21" s="13" t="s">
        <v>90</v>
      </c>
      <c r="J21" s="13" t="s">
        <v>91</v>
      </c>
      <c r="K21" s="11"/>
      <c r="L21" s="13" t="s">
        <v>92</v>
      </c>
      <c r="M21" s="13" t="s">
        <v>93</v>
      </c>
      <c r="N21" s="13" t="s">
        <v>94</v>
      </c>
      <c r="O21" s="26">
        <v>44896</v>
      </c>
    </row>
    <row r="22" ht="73" customHeight="1" spans="1:15">
      <c r="A22" s="19">
        <v>15</v>
      </c>
      <c r="B22" s="20" t="s">
        <v>95</v>
      </c>
      <c r="C22" s="16">
        <f t="shared" si="0"/>
        <v>60</v>
      </c>
      <c r="D22" s="16"/>
      <c r="E22" s="16"/>
      <c r="F22" s="16"/>
      <c r="G22" s="16">
        <v>60</v>
      </c>
      <c r="H22" s="16"/>
      <c r="I22" s="13" t="s">
        <v>96</v>
      </c>
      <c r="J22" s="13" t="s">
        <v>97</v>
      </c>
      <c r="K22" s="11" t="s">
        <v>98</v>
      </c>
      <c r="L22" s="13" t="s">
        <v>99</v>
      </c>
      <c r="M22" s="13" t="s">
        <v>100</v>
      </c>
      <c r="N22" s="13" t="s">
        <v>101</v>
      </c>
      <c r="O22" s="26">
        <v>44896</v>
      </c>
    </row>
    <row r="23" ht="120" customHeight="1" spans="1:15">
      <c r="A23" s="19">
        <v>16</v>
      </c>
      <c r="B23" s="20" t="s">
        <v>102</v>
      </c>
      <c r="C23" s="16">
        <f t="shared" si="0"/>
        <v>49.5</v>
      </c>
      <c r="D23" s="16"/>
      <c r="E23" s="16"/>
      <c r="F23" s="16"/>
      <c r="G23" s="16">
        <v>49.5</v>
      </c>
      <c r="H23" s="16"/>
      <c r="I23" s="13" t="s">
        <v>103</v>
      </c>
      <c r="J23" s="13" t="s">
        <v>104</v>
      </c>
      <c r="K23" s="11"/>
      <c r="L23" s="13" t="s">
        <v>105</v>
      </c>
      <c r="M23" s="13" t="s">
        <v>106</v>
      </c>
      <c r="N23" s="13" t="s">
        <v>107</v>
      </c>
      <c r="O23" s="26">
        <v>44896</v>
      </c>
    </row>
    <row r="24" ht="73" customHeight="1" spans="1:15">
      <c r="A24" s="19">
        <v>17</v>
      </c>
      <c r="B24" s="20" t="s">
        <v>108</v>
      </c>
      <c r="C24" s="16">
        <f t="shared" si="0"/>
        <v>104.68</v>
      </c>
      <c r="D24" s="16"/>
      <c r="E24" s="16"/>
      <c r="F24" s="16"/>
      <c r="G24" s="16">
        <v>104.68</v>
      </c>
      <c r="H24" s="16"/>
      <c r="I24" s="13" t="s">
        <v>109</v>
      </c>
      <c r="J24" s="13" t="s">
        <v>110</v>
      </c>
      <c r="K24" s="29"/>
      <c r="L24" s="14" t="s">
        <v>111</v>
      </c>
      <c r="M24" s="13" t="s">
        <v>112</v>
      </c>
      <c r="N24" s="13" t="s">
        <v>113</v>
      </c>
      <c r="O24" s="26">
        <v>44896</v>
      </c>
    </row>
    <row r="25" ht="73" customHeight="1" spans="1:15">
      <c r="A25" s="19">
        <v>18</v>
      </c>
      <c r="B25" s="20" t="s">
        <v>114</v>
      </c>
      <c r="C25" s="16">
        <f t="shared" si="0"/>
        <v>60</v>
      </c>
      <c r="D25" s="16"/>
      <c r="E25" s="16"/>
      <c r="F25" s="16"/>
      <c r="G25" s="16">
        <v>60</v>
      </c>
      <c r="H25" s="16"/>
      <c r="I25" s="13" t="s">
        <v>115</v>
      </c>
      <c r="J25" s="13" t="s">
        <v>116</v>
      </c>
      <c r="K25" s="11"/>
      <c r="L25" s="13" t="s">
        <v>117</v>
      </c>
      <c r="M25" s="13" t="s">
        <v>118</v>
      </c>
      <c r="N25" s="13" t="s">
        <v>119</v>
      </c>
      <c r="O25" s="26">
        <v>44896</v>
      </c>
    </row>
    <row r="26" ht="24" customHeight="1" spans="1:15">
      <c r="A26" s="17"/>
      <c r="B26" s="17" t="s">
        <v>120</v>
      </c>
      <c r="C26" s="16">
        <f t="shared" si="0"/>
        <v>4153.3094</v>
      </c>
      <c r="D26" s="11">
        <f>SUM(D27:D47)</f>
        <v>645.4471</v>
      </c>
      <c r="E26" s="11">
        <f>SUM(E27:E47)</f>
        <v>0</v>
      </c>
      <c r="F26" s="11">
        <f>SUM(F27:F47)</f>
        <v>0</v>
      </c>
      <c r="G26" s="11">
        <f>SUM(G27:G47)</f>
        <v>3252.34</v>
      </c>
      <c r="H26" s="11">
        <f>SUM(H27:H47)</f>
        <v>255.5223</v>
      </c>
      <c r="I26" s="11"/>
      <c r="J26" s="11"/>
      <c r="K26" s="11"/>
      <c r="L26" s="13"/>
      <c r="M26" s="11"/>
      <c r="N26" s="11"/>
      <c r="O26" s="11"/>
    </row>
    <row r="27" s="1" customFormat="1" ht="50" customHeight="1" spans="1:15">
      <c r="A27" s="19">
        <v>19</v>
      </c>
      <c r="B27" s="21" t="s">
        <v>121</v>
      </c>
      <c r="C27" s="16">
        <f t="shared" si="0"/>
        <v>3000</v>
      </c>
      <c r="D27" s="11"/>
      <c r="E27" s="11"/>
      <c r="F27" s="11"/>
      <c r="G27" s="11">
        <v>3000</v>
      </c>
      <c r="H27" s="11"/>
      <c r="I27" s="11" t="s">
        <v>21</v>
      </c>
      <c r="J27" s="13" t="s">
        <v>122</v>
      </c>
      <c r="K27" s="11" t="s">
        <v>123</v>
      </c>
      <c r="L27" s="13" t="s">
        <v>124</v>
      </c>
      <c r="M27" s="13" t="s">
        <v>125</v>
      </c>
      <c r="N27" s="27" t="s">
        <v>126</v>
      </c>
      <c r="O27" s="27">
        <v>44896</v>
      </c>
    </row>
    <row r="28" s="1" customFormat="1" ht="60" customHeight="1" spans="1:15">
      <c r="A28" s="19">
        <v>20</v>
      </c>
      <c r="B28" s="21" t="s">
        <v>127</v>
      </c>
      <c r="C28" s="16">
        <f t="shared" si="0"/>
        <v>161.4223</v>
      </c>
      <c r="D28" s="11"/>
      <c r="E28" s="11"/>
      <c r="F28" s="11"/>
      <c r="G28" s="11"/>
      <c r="H28" s="11">
        <v>161.4223</v>
      </c>
      <c r="I28" s="13" t="s">
        <v>128</v>
      </c>
      <c r="J28" s="30" t="s">
        <v>129</v>
      </c>
      <c r="K28" s="31"/>
      <c r="L28" s="13" t="s">
        <v>130</v>
      </c>
      <c r="M28" s="31" t="s">
        <v>131</v>
      </c>
      <c r="N28" s="31" t="s">
        <v>132</v>
      </c>
      <c r="O28" s="27">
        <v>44896</v>
      </c>
    </row>
    <row r="29" s="1" customFormat="1" ht="60" customHeight="1" spans="1:15">
      <c r="A29" s="19">
        <v>21</v>
      </c>
      <c r="B29" s="21" t="s">
        <v>133</v>
      </c>
      <c r="C29" s="16">
        <f t="shared" si="0"/>
        <v>205.6471</v>
      </c>
      <c r="D29" s="11">
        <v>205.6471</v>
      </c>
      <c r="E29" s="11"/>
      <c r="F29" s="11"/>
      <c r="G29" s="11"/>
      <c r="H29" s="11"/>
      <c r="I29" s="13" t="s">
        <v>134</v>
      </c>
      <c r="J29" s="30" t="s">
        <v>135</v>
      </c>
      <c r="K29" s="11"/>
      <c r="L29" s="13" t="s">
        <v>136</v>
      </c>
      <c r="M29" s="13" t="s">
        <v>125</v>
      </c>
      <c r="N29" s="27" t="s">
        <v>126</v>
      </c>
      <c r="O29" s="27">
        <v>44896</v>
      </c>
    </row>
    <row r="30" s="1" customFormat="1" ht="50" customHeight="1" spans="1:15">
      <c r="A30" s="19">
        <v>22</v>
      </c>
      <c r="B30" s="14" t="s">
        <v>137</v>
      </c>
      <c r="C30" s="16">
        <f t="shared" si="0"/>
        <v>67.8</v>
      </c>
      <c r="D30" s="11">
        <v>67.8</v>
      </c>
      <c r="E30" s="11"/>
      <c r="F30" s="11"/>
      <c r="G30" s="11"/>
      <c r="H30" s="11"/>
      <c r="I30" s="11" t="s">
        <v>21</v>
      </c>
      <c r="J30" s="13" t="s">
        <v>138</v>
      </c>
      <c r="K30" s="11"/>
      <c r="L30" s="13" t="s">
        <v>139</v>
      </c>
      <c r="M30" s="13" t="s">
        <v>125</v>
      </c>
      <c r="N30" s="27" t="s">
        <v>126</v>
      </c>
      <c r="O30" s="27">
        <v>44896</v>
      </c>
    </row>
    <row r="31" s="1" customFormat="1" ht="50" customHeight="1" spans="1:15">
      <c r="A31" s="19">
        <v>23</v>
      </c>
      <c r="B31" s="14" t="s">
        <v>140</v>
      </c>
      <c r="C31" s="16">
        <f t="shared" si="0"/>
        <v>75</v>
      </c>
      <c r="D31" s="11">
        <v>75</v>
      </c>
      <c r="E31" s="11"/>
      <c r="F31" s="11"/>
      <c r="G31" s="11"/>
      <c r="H31" s="11"/>
      <c r="I31" s="11" t="s">
        <v>21</v>
      </c>
      <c r="J31" s="13" t="s">
        <v>138</v>
      </c>
      <c r="K31" s="11"/>
      <c r="L31" s="13" t="s">
        <v>139</v>
      </c>
      <c r="M31" s="13" t="s">
        <v>125</v>
      </c>
      <c r="N31" s="27" t="s">
        <v>126</v>
      </c>
      <c r="O31" s="27">
        <v>44896</v>
      </c>
    </row>
    <row r="32" s="1" customFormat="1" ht="50" customHeight="1" spans="1:15">
      <c r="A32" s="19">
        <v>24</v>
      </c>
      <c r="B32" s="21" t="s">
        <v>141</v>
      </c>
      <c r="C32" s="16">
        <f t="shared" si="0"/>
        <v>50</v>
      </c>
      <c r="D32" s="11">
        <v>50</v>
      </c>
      <c r="E32" s="11"/>
      <c r="F32" s="11"/>
      <c r="G32" s="11"/>
      <c r="H32" s="11"/>
      <c r="I32" s="13" t="s">
        <v>142</v>
      </c>
      <c r="J32" s="11" t="s">
        <v>143</v>
      </c>
      <c r="K32" s="11"/>
      <c r="L32" s="13" t="s">
        <v>144</v>
      </c>
      <c r="M32" s="11" t="s">
        <v>145</v>
      </c>
      <c r="N32" s="27" t="s">
        <v>146</v>
      </c>
      <c r="O32" s="27">
        <v>44896</v>
      </c>
    </row>
    <row r="33" s="1" customFormat="1" ht="50" customHeight="1" spans="1:15">
      <c r="A33" s="19">
        <v>25</v>
      </c>
      <c r="B33" s="21" t="s">
        <v>147</v>
      </c>
      <c r="C33" s="16">
        <f t="shared" si="0"/>
        <v>30</v>
      </c>
      <c r="D33" s="11">
        <v>30</v>
      </c>
      <c r="E33" s="11"/>
      <c r="F33" s="11"/>
      <c r="G33" s="11"/>
      <c r="H33" s="11"/>
      <c r="I33" s="13" t="s">
        <v>148</v>
      </c>
      <c r="J33" s="11" t="s">
        <v>149</v>
      </c>
      <c r="K33" s="11"/>
      <c r="L33" s="13" t="s">
        <v>150</v>
      </c>
      <c r="M33" s="11" t="s">
        <v>145</v>
      </c>
      <c r="N33" s="27" t="s">
        <v>146</v>
      </c>
      <c r="O33" s="27">
        <v>44896</v>
      </c>
    </row>
    <row r="34" s="1" customFormat="1" ht="50" customHeight="1" spans="1:15">
      <c r="A34" s="19">
        <v>26</v>
      </c>
      <c r="B34" s="21" t="s">
        <v>151</v>
      </c>
      <c r="C34" s="16">
        <f t="shared" si="0"/>
        <v>40</v>
      </c>
      <c r="D34" s="11">
        <v>40</v>
      </c>
      <c r="E34" s="11"/>
      <c r="F34" s="11"/>
      <c r="G34" s="11"/>
      <c r="H34" s="11"/>
      <c r="I34" s="11" t="s">
        <v>21</v>
      </c>
      <c r="J34" s="11" t="s">
        <v>152</v>
      </c>
      <c r="K34" s="11"/>
      <c r="L34" s="13" t="s">
        <v>153</v>
      </c>
      <c r="M34" s="11" t="s">
        <v>145</v>
      </c>
      <c r="N34" s="27" t="s">
        <v>146</v>
      </c>
      <c r="O34" s="27">
        <v>44896</v>
      </c>
    </row>
    <row r="35" s="1" customFormat="1" ht="50" customHeight="1" spans="1:15">
      <c r="A35" s="19">
        <v>27</v>
      </c>
      <c r="B35" s="21" t="s">
        <v>154</v>
      </c>
      <c r="C35" s="16">
        <f t="shared" si="0"/>
        <v>100</v>
      </c>
      <c r="D35" s="11">
        <v>100</v>
      </c>
      <c r="E35" s="11"/>
      <c r="F35" s="11"/>
      <c r="G35" s="11"/>
      <c r="H35" s="11"/>
      <c r="I35" s="13" t="s">
        <v>155</v>
      </c>
      <c r="J35" s="13" t="s">
        <v>156</v>
      </c>
      <c r="K35" s="11"/>
      <c r="L35" s="13" t="s">
        <v>157</v>
      </c>
      <c r="M35" s="11" t="s">
        <v>145</v>
      </c>
      <c r="N35" s="27" t="s">
        <v>146</v>
      </c>
      <c r="O35" s="27">
        <v>44896</v>
      </c>
    </row>
    <row r="36" s="1" customFormat="1" ht="50" customHeight="1" spans="1:15">
      <c r="A36" s="19">
        <v>28</v>
      </c>
      <c r="B36" s="21" t="s">
        <v>158</v>
      </c>
      <c r="C36" s="16">
        <f t="shared" si="0"/>
        <v>22</v>
      </c>
      <c r="D36" s="11">
        <v>22</v>
      </c>
      <c r="E36" s="11"/>
      <c r="F36" s="11"/>
      <c r="G36" s="11"/>
      <c r="H36" s="11"/>
      <c r="I36" s="13" t="s">
        <v>159</v>
      </c>
      <c r="J36" s="11" t="s">
        <v>160</v>
      </c>
      <c r="K36" s="11"/>
      <c r="L36" s="13" t="s">
        <v>161</v>
      </c>
      <c r="M36" s="11" t="s">
        <v>145</v>
      </c>
      <c r="N36" s="27" t="s">
        <v>146</v>
      </c>
      <c r="O36" s="27">
        <v>44896</v>
      </c>
    </row>
    <row r="37" s="1" customFormat="1" ht="50" customHeight="1" spans="1:15">
      <c r="A37" s="19">
        <v>29</v>
      </c>
      <c r="B37" s="21" t="s">
        <v>162</v>
      </c>
      <c r="C37" s="16">
        <f t="shared" si="0"/>
        <v>25</v>
      </c>
      <c r="D37" s="11">
        <v>25</v>
      </c>
      <c r="E37" s="11"/>
      <c r="F37" s="11"/>
      <c r="G37" s="11"/>
      <c r="H37" s="11"/>
      <c r="I37" s="13" t="s">
        <v>163</v>
      </c>
      <c r="J37" s="11" t="s">
        <v>164</v>
      </c>
      <c r="K37" s="11"/>
      <c r="L37" s="13" t="s">
        <v>165</v>
      </c>
      <c r="M37" s="11" t="s">
        <v>145</v>
      </c>
      <c r="N37" s="27" t="s">
        <v>146</v>
      </c>
      <c r="O37" s="27">
        <v>44896</v>
      </c>
    </row>
    <row r="38" s="1" customFormat="1" ht="50" customHeight="1" spans="1:15">
      <c r="A38" s="19">
        <v>30</v>
      </c>
      <c r="B38" s="21" t="s">
        <v>166</v>
      </c>
      <c r="C38" s="16">
        <f t="shared" si="0"/>
        <v>30</v>
      </c>
      <c r="D38" s="11">
        <v>30</v>
      </c>
      <c r="E38" s="11"/>
      <c r="F38" s="11"/>
      <c r="G38" s="11"/>
      <c r="H38" s="11"/>
      <c r="I38" s="13" t="s">
        <v>167</v>
      </c>
      <c r="J38" s="11" t="s">
        <v>149</v>
      </c>
      <c r="K38" s="11"/>
      <c r="L38" s="13" t="s">
        <v>168</v>
      </c>
      <c r="M38" s="11" t="s">
        <v>145</v>
      </c>
      <c r="N38" s="27" t="s">
        <v>146</v>
      </c>
      <c r="O38" s="27">
        <v>44896</v>
      </c>
    </row>
    <row r="39" s="1" customFormat="1" ht="50" customHeight="1" spans="1:15">
      <c r="A39" s="19">
        <v>31</v>
      </c>
      <c r="B39" s="22" t="s">
        <v>169</v>
      </c>
      <c r="C39" s="16">
        <f t="shared" si="0"/>
        <v>20</v>
      </c>
      <c r="D39" s="11"/>
      <c r="E39" s="11"/>
      <c r="F39" s="11"/>
      <c r="G39" s="11">
        <v>20</v>
      </c>
      <c r="H39" s="11"/>
      <c r="I39" s="13" t="s">
        <v>170</v>
      </c>
      <c r="J39" s="13" t="s">
        <v>171</v>
      </c>
      <c r="K39" s="11"/>
      <c r="L39" s="30" t="s">
        <v>172</v>
      </c>
      <c r="M39" s="13" t="s">
        <v>173</v>
      </c>
      <c r="N39" s="27" t="s">
        <v>174</v>
      </c>
      <c r="O39" s="27">
        <v>44896</v>
      </c>
    </row>
    <row r="40" s="1" customFormat="1" ht="50" customHeight="1" spans="1:15">
      <c r="A40" s="19">
        <v>32</v>
      </c>
      <c r="B40" s="21" t="s">
        <v>175</v>
      </c>
      <c r="C40" s="16">
        <f t="shared" si="0"/>
        <v>33.75</v>
      </c>
      <c r="D40" s="11"/>
      <c r="E40" s="11"/>
      <c r="F40" s="11"/>
      <c r="G40" s="11">
        <v>33.75</v>
      </c>
      <c r="H40" s="11"/>
      <c r="I40" s="13" t="s">
        <v>176</v>
      </c>
      <c r="J40" s="11" t="s">
        <v>177</v>
      </c>
      <c r="K40" s="11"/>
      <c r="L40" s="32" t="s">
        <v>178</v>
      </c>
      <c r="M40" s="13" t="s">
        <v>179</v>
      </c>
      <c r="N40" s="27" t="s">
        <v>180</v>
      </c>
      <c r="O40" s="27">
        <v>44896</v>
      </c>
    </row>
    <row r="41" s="1" customFormat="1" ht="50" customHeight="1" spans="1:15">
      <c r="A41" s="19">
        <v>33</v>
      </c>
      <c r="B41" s="21" t="s">
        <v>181</v>
      </c>
      <c r="C41" s="16">
        <f t="shared" si="0"/>
        <v>59.16</v>
      </c>
      <c r="D41" s="11"/>
      <c r="E41" s="11"/>
      <c r="F41" s="11"/>
      <c r="G41" s="11">
        <v>59.16</v>
      </c>
      <c r="H41" s="11"/>
      <c r="I41" s="13" t="s">
        <v>182</v>
      </c>
      <c r="J41" s="11" t="s">
        <v>183</v>
      </c>
      <c r="K41" s="11"/>
      <c r="L41" s="32" t="s">
        <v>184</v>
      </c>
      <c r="M41" s="13" t="s">
        <v>179</v>
      </c>
      <c r="N41" s="27" t="s">
        <v>180</v>
      </c>
      <c r="O41" s="27">
        <v>44896</v>
      </c>
    </row>
    <row r="42" s="1" customFormat="1" ht="50" customHeight="1" spans="1:15">
      <c r="A42" s="19">
        <v>34</v>
      </c>
      <c r="B42" s="21" t="s">
        <v>185</v>
      </c>
      <c r="C42" s="16">
        <f t="shared" si="0"/>
        <v>18</v>
      </c>
      <c r="D42" s="11"/>
      <c r="E42" s="11"/>
      <c r="F42" s="11"/>
      <c r="G42" s="11">
        <v>18</v>
      </c>
      <c r="H42" s="11"/>
      <c r="I42" s="13" t="s">
        <v>186</v>
      </c>
      <c r="J42" s="13" t="s">
        <v>187</v>
      </c>
      <c r="K42" s="11"/>
      <c r="L42" s="32" t="s">
        <v>188</v>
      </c>
      <c r="M42" s="13" t="s">
        <v>189</v>
      </c>
      <c r="N42" s="27" t="s">
        <v>190</v>
      </c>
      <c r="O42" s="27">
        <v>44896</v>
      </c>
    </row>
    <row r="43" s="1" customFormat="1" ht="50" customHeight="1" spans="1:15">
      <c r="A43" s="19">
        <v>35</v>
      </c>
      <c r="B43" s="21" t="s">
        <v>191</v>
      </c>
      <c r="C43" s="16">
        <f t="shared" si="0"/>
        <v>121.43</v>
      </c>
      <c r="D43" s="11"/>
      <c r="E43" s="11"/>
      <c r="F43" s="11"/>
      <c r="G43" s="11">
        <v>121.43</v>
      </c>
      <c r="H43" s="11"/>
      <c r="I43" s="13" t="s">
        <v>90</v>
      </c>
      <c r="J43" s="13" t="s">
        <v>192</v>
      </c>
      <c r="K43" s="11"/>
      <c r="L43" s="30" t="s">
        <v>193</v>
      </c>
      <c r="M43" s="13" t="s">
        <v>194</v>
      </c>
      <c r="N43" s="27" t="s">
        <v>195</v>
      </c>
      <c r="O43" s="27">
        <v>44896</v>
      </c>
    </row>
    <row r="44" s="1" customFormat="1" ht="50" customHeight="1" spans="1:15">
      <c r="A44" s="19">
        <v>36</v>
      </c>
      <c r="B44" s="21" t="s">
        <v>196</v>
      </c>
      <c r="C44" s="16">
        <f t="shared" si="0"/>
        <v>18.3</v>
      </c>
      <c r="D44" s="11"/>
      <c r="E44" s="11"/>
      <c r="F44" s="11"/>
      <c r="G44" s="11"/>
      <c r="H44" s="11">
        <v>18.3</v>
      </c>
      <c r="I44" s="13" t="s">
        <v>197</v>
      </c>
      <c r="J44" s="13" t="s">
        <v>198</v>
      </c>
      <c r="K44" s="11"/>
      <c r="L44" s="30" t="s">
        <v>199</v>
      </c>
      <c r="M44" s="13" t="s">
        <v>200</v>
      </c>
      <c r="N44" s="27" t="s">
        <v>201</v>
      </c>
      <c r="O44" s="27">
        <v>44896</v>
      </c>
    </row>
    <row r="45" s="1" customFormat="1" ht="50" customHeight="1" spans="1:16">
      <c r="A45" s="19">
        <v>37</v>
      </c>
      <c r="B45" s="14" t="s">
        <v>202</v>
      </c>
      <c r="C45" s="16">
        <f t="shared" ref="C45:C51" si="1">SUM(D45:H45)</f>
        <v>57</v>
      </c>
      <c r="D45" s="11"/>
      <c r="E45" s="11"/>
      <c r="F45" s="11"/>
      <c r="G45" s="11"/>
      <c r="H45" s="11">
        <v>57</v>
      </c>
      <c r="I45" s="13" t="s">
        <v>203</v>
      </c>
      <c r="J45" s="13" t="s">
        <v>204</v>
      </c>
      <c r="K45" s="11"/>
      <c r="L45" s="13" t="s">
        <v>205</v>
      </c>
      <c r="M45" s="13" t="s">
        <v>206</v>
      </c>
      <c r="N45" s="33" t="s">
        <v>207</v>
      </c>
      <c r="O45" s="33">
        <v>44896</v>
      </c>
      <c r="P45" s="34"/>
    </row>
    <row r="46" s="1" customFormat="1" ht="50" customHeight="1" spans="1:16">
      <c r="A46" s="19">
        <v>38</v>
      </c>
      <c r="B46" s="21" t="s">
        <v>208</v>
      </c>
      <c r="C46" s="16">
        <f t="shared" si="1"/>
        <v>9</v>
      </c>
      <c r="D46" s="11"/>
      <c r="E46" s="11"/>
      <c r="F46" s="11"/>
      <c r="G46" s="11"/>
      <c r="H46" s="11">
        <v>9</v>
      </c>
      <c r="I46" s="13" t="s">
        <v>209</v>
      </c>
      <c r="J46" s="13" t="s">
        <v>210</v>
      </c>
      <c r="K46" s="11"/>
      <c r="L46" s="13" t="s">
        <v>211</v>
      </c>
      <c r="M46" s="13" t="s">
        <v>206</v>
      </c>
      <c r="N46" s="33" t="s">
        <v>207</v>
      </c>
      <c r="O46" s="33">
        <v>44896</v>
      </c>
      <c r="P46" s="34"/>
    </row>
    <row r="47" s="1" customFormat="1" ht="50" customHeight="1" spans="1:16">
      <c r="A47" s="19">
        <v>39</v>
      </c>
      <c r="B47" s="14" t="s">
        <v>212</v>
      </c>
      <c r="C47" s="16">
        <f t="shared" si="1"/>
        <v>9.8</v>
      </c>
      <c r="D47" s="11"/>
      <c r="E47" s="11"/>
      <c r="F47" s="11"/>
      <c r="G47" s="11"/>
      <c r="H47" s="11">
        <v>9.8</v>
      </c>
      <c r="I47" s="13" t="s">
        <v>213</v>
      </c>
      <c r="J47" s="13" t="s">
        <v>214</v>
      </c>
      <c r="K47" s="11"/>
      <c r="L47" s="13" t="s">
        <v>215</v>
      </c>
      <c r="M47" s="13" t="s">
        <v>216</v>
      </c>
      <c r="N47" s="33" t="s">
        <v>217</v>
      </c>
      <c r="O47" s="33">
        <v>44896</v>
      </c>
      <c r="P47" s="34"/>
    </row>
    <row r="48" ht="24" customHeight="1" spans="1:15">
      <c r="A48" s="17"/>
      <c r="B48" s="17" t="s">
        <v>218</v>
      </c>
      <c r="C48" s="16">
        <f t="shared" si="1"/>
        <v>680</v>
      </c>
      <c r="D48" s="11">
        <f>SUM(D49:D51)</f>
        <v>680</v>
      </c>
      <c r="E48" s="11">
        <f>SUM(E49:E51)</f>
        <v>0</v>
      </c>
      <c r="F48" s="11">
        <f>SUM(F49:F51)</f>
        <v>0</v>
      </c>
      <c r="G48" s="11">
        <f>SUM(G49:G51)</f>
        <v>0</v>
      </c>
      <c r="H48" s="11">
        <f>SUM(H49:H51)</f>
        <v>0</v>
      </c>
      <c r="I48" s="11"/>
      <c r="J48" s="11"/>
      <c r="K48" s="11"/>
      <c r="L48" s="13"/>
      <c r="M48" s="11"/>
      <c r="N48" s="11"/>
      <c r="O48" s="11"/>
    </row>
    <row r="49" ht="50" customHeight="1" spans="1:15">
      <c r="A49" s="19">
        <v>40</v>
      </c>
      <c r="B49" s="21" t="s">
        <v>219</v>
      </c>
      <c r="C49" s="16">
        <f t="shared" si="1"/>
        <v>400</v>
      </c>
      <c r="D49" s="11">
        <v>400</v>
      </c>
      <c r="E49" s="11"/>
      <c r="F49" s="11"/>
      <c r="G49" s="11"/>
      <c r="H49" s="11"/>
      <c r="I49" s="11" t="s">
        <v>21</v>
      </c>
      <c r="J49" s="13" t="s">
        <v>220</v>
      </c>
      <c r="K49" s="11"/>
      <c r="L49" s="13" t="s">
        <v>221</v>
      </c>
      <c r="M49" s="11" t="s">
        <v>222</v>
      </c>
      <c r="N49" s="27" t="s">
        <v>223</v>
      </c>
      <c r="O49" s="27">
        <v>44896</v>
      </c>
    </row>
    <row r="50" ht="50" customHeight="1" spans="1:15">
      <c r="A50" s="19">
        <v>41</v>
      </c>
      <c r="B50" s="21" t="s">
        <v>224</v>
      </c>
      <c r="C50" s="16">
        <f t="shared" si="1"/>
        <v>40</v>
      </c>
      <c r="D50" s="11">
        <v>40</v>
      </c>
      <c r="E50" s="11"/>
      <c r="F50" s="11"/>
      <c r="G50" s="11"/>
      <c r="H50" s="11"/>
      <c r="I50" s="13" t="s">
        <v>155</v>
      </c>
      <c r="J50" s="13" t="s">
        <v>225</v>
      </c>
      <c r="K50" s="11"/>
      <c r="L50" s="13" t="s">
        <v>226</v>
      </c>
      <c r="M50" s="11" t="s">
        <v>222</v>
      </c>
      <c r="N50" s="27" t="s">
        <v>223</v>
      </c>
      <c r="O50" s="27">
        <v>44896</v>
      </c>
    </row>
    <row r="51" ht="50" customHeight="1" spans="1:15">
      <c r="A51" s="19">
        <v>42</v>
      </c>
      <c r="B51" s="21" t="s">
        <v>227</v>
      </c>
      <c r="C51" s="16">
        <f t="shared" si="1"/>
        <v>240</v>
      </c>
      <c r="D51" s="11">
        <v>240</v>
      </c>
      <c r="E51" s="11"/>
      <c r="F51" s="11"/>
      <c r="G51" s="11"/>
      <c r="H51" s="11"/>
      <c r="I51" s="11" t="s">
        <v>21</v>
      </c>
      <c r="J51" s="11" t="s">
        <v>228</v>
      </c>
      <c r="K51" s="11" t="s">
        <v>229</v>
      </c>
      <c r="L51" s="13" t="s">
        <v>221</v>
      </c>
      <c r="M51" s="11" t="s">
        <v>222</v>
      </c>
      <c r="N51" s="27" t="s">
        <v>223</v>
      </c>
      <c r="O51" s="27">
        <v>44896</v>
      </c>
    </row>
    <row r="52" ht="24" customHeight="1" spans="1:15">
      <c r="A52" s="17"/>
      <c r="B52" s="17" t="s">
        <v>230</v>
      </c>
      <c r="C52" s="16">
        <f t="shared" ref="C52:C61" si="2">SUM(D52:H52)</f>
        <v>349.701142</v>
      </c>
      <c r="D52" s="11">
        <f>SUM(D53)</f>
        <v>255.0136</v>
      </c>
      <c r="E52" s="11">
        <f>SUM(E53)</f>
        <v>0</v>
      </c>
      <c r="F52" s="11">
        <f>SUM(F53)</f>
        <v>0</v>
      </c>
      <c r="G52" s="11">
        <f>SUM(G53)</f>
        <v>87.2149</v>
      </c>
      <c r="H52" s="11">
        <f>SUM(H53)</f>
        <v>7.472642</v>
      </c>
      <c r="I52" s="11"/>
      <c r="J52" s="11"/>
      <c r="K52" s="11"/>
      <c r="L52" s="13"/>
      <c r="M52" s="11"/>
      <c r="N52" s="11"/>
      <c r="O52" s="11"/>
    </row>
    <row r="53" s="1" customFormat="1" ht="62" customHeight="1" spans="1:15">
      <c r="A53" s="19">
        <v>43</v>
      </c>
      <c r="B53" s="21" t="s">
        <v>231</v>
      </c>
      <c r="C53" s="16">
        <f t="shared" si="2"/>
        <v>349.701142</v>
      </c>
      <c r="D53" s="11">
        <v>255.0136</v>
      </c>
      <c r="E53" s="11"/>
      <c r="F53" s="11"/>
      <c r="G53" s="11">
        <v>87.2149</v>
      </c>
      <c r="H53" s="11">
        <v>7.472642</v>
      </c>
      <c r="I53" s="11" t="s">
        <v>21</v>
      </c>
      <c r="J53" s="13" t="s">
        <v>232</v>
      </c>
      <c r="K53" s="11"/>
      <c r="L53" s="13" t="s">
        <v>233</v>
      </c>
      <c r="M53" s="13" t="s">
        <v>234</v>
      </c>
      <c r="N53" s="13" t="s">
        <v>235</v>
      </c>
      <c r="O53" s="27">
        <v>44896</v>
      </c>
    </row>
    <row r="54" ht="24" customHeight="1" spans="1:15">
      <c r="A54" s="17"/>
      <c r="B54" s="17" t="s">
        <v>236</v>
      </c>
      <c r="C54" s="16">
        <f t="shared" si="2"/>
        <v>505</v>
      </c>
      <c r="D54" s="11">
        <f>SUM(D55:D57)</f>
        <v>360</v>
      </c>
      <c r="E54" s="11">
        <f>SUM(E55:E57)</f>
        <v>0</v>
      </c>
      <c r="F54" s="11">
        <f>SUM(F55:F57)</f>
        <v>0</v>
      </c>
      <c r="G54" s="11">
        <f>SUM(G55:G57)</f>
        <v>0</v>
      </c>
      <c r="H54" s="11">
        <f>SUM(H55:H57)</f>
        <v>145</v>
      </c>
      <c r="I54" s="11"/>
      <c r="J54" s="11"/>
      <c r="K54" s="11"/>
      <c r="L54" s="13"/>
      <c r="M54" s="11"/>
      <c r="N54" s="11"/>
      <c r="O54" s="11"/>
    </row>
    <row r="55" s="1" customFormat="1" ht="80" customHeight="1" spans="1:15">
      <c r="A55" s="19">
        <v>44</v>
      </c>
      <c r="B55" s="21" t="s">
        <v>237</v>
      </c>
      <c r="C55" s="16">
        <f t="shared" si="2"/>
        <v>360</v>
      </c>
      <c r="D55" s="11">
        <v>360</v>
      </c>
      <c r="E55" s="11"/>
      <c r="F55" s="11"/>
      <c r="G55" s="11"/>
      <c r="H55" s="11"/>
      <c r="I55" s="11" t="s">
        <v>21</v>
      </c>
      <c r="J55" s="13" t="s">
        <v>238</v>
      </c>
      <c r="K55" s="11" t="s">
        <v>239</v>
      </c>
      <c r="L55" s="13" t="s">
        <v>240</v>
      </c>
      <c r="M55" s="13" t="s">
        <v>241</v>
      </c>
      <c r="N55" s="13" t="s">
        <v>242</v>
      </c>
      <c r="O55" s="27">
        <v>44896</v>
      </c>
    </row>
    <row r="56" s="1" customFormat="1" ht="50" customHeight="1" spans="1:15">
      <c r="A56" s="19">
        <v>45</v>
      </c>
      <c r="B56" s="21" t="s">
        <v>243</v>
      </c>
      <c r="C56" s="16">
        <f t="shared" si="2"/>
        <v>70</v>
      </c>
      <c r="D56" s="11"/>
      <c r="E56" s="11"/>
      <c r="F56" s="11"/>
      <c r="G56" s="11"/>
      <c r="H56" s="11">
        <v>70</v>
      </c>
      <c r="I56" s="11" t="s">
        <v>21</v>
      </c>
      <c r="J56" s="11" t="s">
        <v>244</v>
      </c>
      <c r="K56" s="13" t="s">
        <v>245</v>
      </c>
      <c r="L56" s="13" t="s">
        <v>246</v>
      </c>
      <c r="M56" s="13" t="s">
        <v>247</v>
      </c>
      <c r="N56" s="13" t="s">
        <v>248</v>
      </c>
      <c r="O56" s="27">
        <v>44896</v>
      </c>
    </row>
    <row r="57" s="1" customFormat="1" ht="50" customHeight="1" spans="1:15">
      <c r="A57" s="19">
        <v>46</v>
      </c>
      <c r="B57" s="17" t="s">
        <v>249</v>
      </c>
      <c r="C57" s="16">
        <f t="shared" si="2"/>
        <v>75</v>
      </c>
      <c r="D57" s="11"/>
      <c r="E57" s="11"/>
      <c r="F57" s="11"/>
      <c r="G57" s="11"/>
      <c r="H57" s="11">
        <v>75</v>
      </c>
      <c r="I57" s="11" t="s">
        <v>21</v>
      </c>
      <c r="J57" s="11" t="s">
        <v>250</v>
      </c>
      <c r="K57" s="13" t="s">
        <v>251</v>
      </c>
      <c r="L57" s="13" t="s">
        <v>252</v>
      </c>
      <c r="M57" s="13" t="s">
        <v>247</v>
      </c>
      <c r="N57" s="13" t="s">
        <v>248</v>
      </c>
      <c r="O57" s="27">
        <v>44896</v>
      </c>
    </row>
    <row r="58" ht="24" customHeight="1" spans="1:15">
      <c r="A58" s="17"/>
      <c r="B58" s="17" t="s">
        <v>253</v>
      </c>
      <c r="C58" s="16">
        <f t="shared" si="2"/>
        <v>1000</v>
      </c>
      <c r="D58" s="11">
        <f>SUM(D59)</f>
        <v>0</v>
      </c>
      <c r="E58" s="11">
        <f>SUM(E59)</f>
        <v>0</v>
      </c>
      <c r="F58" s="11">
        <f>SUM(F59)</f>
        <v>0</v>
      </c>
      <c r="G58" s="11">
        <f>SUM(G59)</f>
        <v>1000</v>
      </c>
      <c r="H58" s="11">
        <f>SUM(H59)</f>
        <v>0</v>
      </c>
      <c r="I58" s="11"/>
      <c r="J58" s="11"/>
      <c r="K58" s="11"/>
      <c r="L58" s="13"/>
      <c r="M58" s="11"/>
      <c r="N58" s="11"/>
      <c r="O58" s="11"/>
    </row>
    <row r="59" s="1" customFormat="1" ht="50" customHeight="1" spans="1:15">
      <c r="A59" s="19">
        <v>47</v>
      </c>
      <c r="B59" s="17" t="s">
        <v>254</v>
      </c>
      <c r="C59" s="16">
        <f t="shared" si="2"/>
        <v>1000</v>
      </c>
      <c r="D59" s="11"/>
      <c r="E59" s="11"/>
      <c r="F59" s="11"/>
      <c r="G59" s="11">
        <v>1000</v>
      </c>
      <c r="H59" s="11"/>
      <c r="I59" s="11" t="s">
        <v>21</v>
      </c>
      <c r="J59" s="13" t="s">
        <v>255</v>
      </c>
      <c r="K59" s="11"/>
      <c r="L59" s="13" t="s">
        <v>256</v>
      </c>
      <c r="M59" s="13" t="s">
        <v>257</v>
      </c>
      <c r="N59" s="13" t="s">
        <v>258</v>
      </c>
      <c r="O59" s="27">
        <v>44896</v>
      </c>
    </row>
    <row r="60" ht="27.75" customHeight="1" spans="1:15">
      <c r="A60" s="14"/>
      <c r="B60" s="14" t="s">
        <v>259</v>
      </c>
      <c r="C60" s="16">
        <f t="shared" si="2"/>
        <v>8.872957</v>
      </c>
      <c r="D60" s="11">
        <f>SUM(D61)</f>
        <v>0</v>
      </c>
      <c r="E60" s="11">
        <f>SUM(E61)</f>
        <v>0</v>
      </c>
      <c r="F60" s="11">
        <f>SUM(F61)</f>
        <v>0</v>
      </c>
      <c r="G60" s="11">
        <f>SUM(G61)</f>
        <v>0</v>
      </c>
      <c r="H60" s="11">
        <f>SUM(H61)</f>
        <v>8.872957</v>
      </c>
      <c r="I60" s="11"/>
      <c r="J60" s="11"/>
      <c r="K60" s="11"/>
      <c r="L60" s="13"/>
      <c r="M60" s="11"/>
      <c r="N60" s="11"/>
      <c r="O60" s="11"/>
    </row>
    <row r="61" s="2" customFormat="1" ht="110" customHeight="1" spans="1:15">
      <c r="A61" s="13">
        <v>48</v>
      </c>
      <c r="B61" s="22" t="s">
        <v>260</v>
      </c>
      <c r="C61" s="16">
        <f t="shared" si="2"/>
        <v>8.872957</v>
      </c>
      <c r="D61" s="11"/>
      <c r="E61" s="11"/>
      <c r="F61" s="11"/>
      <c r="G61" s="11"/>
      <c r="H61" s="11">
        <v>8.872957</v>
      </c>
      <c r="I61" s="11" t="s">
        <v>21</v>
      </c>
      <c r="J61" s="13" t="s">
        <v>261</v>
      </c>
      <c r="K61" s="13" t="s">
        <v>262</v>
      </c>
      <c r="L61" s="13" t="s">
        <v>263</v>
      </c>
      <c r="M61" s="13" t="s">
        <v>247</v>
      </c>
      <c r="N61" s="31" t="s">
        <v>248</v>
      </c>
      <c r="O61" s="27">
        <v>44896</v>
      </c>
    </row>
  </sheetData>
  <autoFilter ref="A6:O61">
    <extLst/>
  </autoFilter>
  <mergeCells count="20">
    <mergeCell ref="A1:B1"/>
    <mergeCell ref="A2:O2"/>
    <mergeCell ref="D4:H4"/>
    <mergeCell ref="I7:O7"/>
    <mergeCell ref="I26:O26"/>
    <mergeCell ref="I48:O48"/>
    <mergeCell ref="I52:O52"/>
    <mergeCell ref="I54:O54"/>
    <mergeCell ref="I58:O58"/>
    <mergeCell ref="I60:O60"/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255555555555556" right="0.255555555555556" top="0.255555555555556" bottom="0.255555555555556" header="0.118055555555556" footer="0.118055555555556"/>
  <pageSetup paperSize="9" scale="72" fitToHeight="0" orientation="landscape" horizontalDpi="600"/>
  <headerFooter>
    <oddFooter>&amp;C&amp;N--&amp;P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王丛安</cp:lastModifiedBy>
  <dcterms:created xsi:type="dcterms:W3CDTF">2021-06-11T07:45:00Z</dcterms:created>
  <cp:lastPrinted>2021-07-17T10:42:00Z</cp:lastPrinted>
  <dcterms:modified xsi:type="dcterms:W3CDTF">2022-06-10T03:08:39Z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51B6122FAD6C459A8AA36771ED08656E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