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附件2" sheetId="1" r:id="rId1"/>
  </sheets>
  <definedNames>
    <definedName name="_xlnm._FilterDatabase" localSheetId="0" hidden="1">附件2!$A$6:$P$133</definedName>
    <definedName name="_xlnm.Print_Titles" localSheetId="0">附件2!$4:$5</definedName>
  </definedNames>
  <calcPr calcId="144525"/>
</workbook>
</file>

<file path=xl/sharedStrings.xml><?xml version="1.0" encoding="utf-8"?>
<sst xmlns="http://schemas.openxmlformats.org/spreadsheetml/2006/main" count="758" uniqueCount="524">
  <si>
    <t>附件2：</t>
  </si>
  <si>
    <t>保德县2022年统筹整合使用财政资金项目安排表</t>
  </si>
  <si>
    <t>序号</t>
  </si>
  <si>
    <t>项目名称</t>
  </si>
  <si>
    <t>总投资
（万元）</t>
  </si>
  <si>
    <t>筹资方式(万元)</t>
  </si>
  <si>
    <t>实施地点</t>
  </si>
  <si>
    <t>建设任务</t>
  </si>
  <si>
    <t>项目补助标准</t>
  </si>
  <si>
    <t>绩效目标</t>
  </si>
  <si>
    <t>责任单位</t>
  </si>
  <si>
    <t>责任人</t>
  </si>
  <si>
    <t>完成时限</t>
  </si>
  <si>
    <t>中央财政衔接资金</t>
  </si>
  <si>
    <t>省级财政衔接资金</t>
  </si>
  <si>
    <t>市级财政衔接资金</t>
  </si>
  <si>
    <t>县级财政配套资金</t>
  </si>
  <si>
    <t>统筹整合其它资金</t>
  </si>
  <si>
    <t>合  计</t>
  </si>
  <si>
    <t>一.特色产业开发项目</t>
  </si>
  <si>
    <t>保德县2022年脱贫户发展特色种植项目</t>
  </si>
  <si>
    <t>保德县</t>
  </si>
  <si>
    <t>2022年脱贫户发展特色种植56770亩。</t>
  </si>
  <si>
    <t>杂粮25/亩
薯类50元/亩
中药材200元/亩</t>
  </si>
  <si>
    <t>全县发展特色种植的脱贫人口均可受益增收。</t>
  </si>
  <si>
    <t>县农业农村局
各乡（镇）人民政府</t>
  </si>
  <si>
    <t>孙彦林
各乡（镇）负责人</t>
  </si>
  <si>
    <t>保德县2022年农业产业振兴养殖业奖补项目</t>
  </si>
  <si>
    <t>针对保德县境内散养户.养殖场进行奖补。</t>
  </si>
  <si>
    <t>牛1000元/头
羊200元/只
猪500元/头
鸡鸭兔10元/只</t>
  </si>
  <si>
    <t>全县发展养殖业的脱贫人口均可受益增收。</t>
  </si>
  <si>
    <t>县畜牧业发展中心
各乡（镇）人民政府</t>
  </si>
  <si>
    <t>高宝旺
各乡（镇）负责人</t>
  </si>
  <si>
    <t>保德县各乡（镇）各村实施有机旱作农业谷子品质提升示范基地建设项目</t>
  </si>
  <si>
    <t>全县实施有机旱作农业谷子品质提升示范基地建设项目46474.18亩。</t>
  </si>
  <si>
    <t>240元/亩</t>
  </si>
  <si>
    <t>全县打造特色种植示范区，持续增加农户收入。</t>
  </si>
  <si>
    <t>保德县各乡（镇）各村实施有机旱作农业马铃薯品质提升示范基地建设项目</t>
  </si>
  <si>
    <t>全县实施有机旱作农业谷子品质提升示范基地建设项目29305.3亩。</t>
  </si>
  <si>
    <t>300元/亩</t>
  </si>
  <si>
    <t>保德县3200户户用光伏扶贫电站项目</t>
  </si>
  <si>
    <t>在保德县十一个乡镇非贫困村建设3200户户用光伏扶贫电站项目，计划总投资1.2亿。</t>
  </si>
  <si>
    <t>可帮扶2636户贫困户，每户每年增收1500元收入。</t>
  </si>
  <si>
    <t>县发改局
保德县新能源投资有限公司</t>
  </si>
  <si>
    <t>翟培利
保德县新能源投资有限公司负责人</t>
  </si>
  <si>
    <t>东关镇新窑村农村人居环境保洁项目</t>
  </si>
  <si>
    <t>东关镇
新窑村</t>
  </si>
  <si>
    <t>购买可卸式厢式垃圾车3台，三轮翻斗车6台，垃圾箱60个，垃圾桶300个，50铲车1台，手推车28台。购置环卫服，清扫工具。</t>
  </si>
  <si>
    <t>增加村集体经济收入，预期年收益20余万元。</t>
  </si>
  <si>
    <t>县农业农村局
东关镇人民政府</t>
  </si>
  <si>
    <t>孙彦林
吴高宇</t>
  </si>
  <si>
    <t>桥头镇郝家里村农村人居环境保洁项目</t>
  </si>
  <si>
    <t>桥头镇
郝家里村</t>
  </si>
  <si>
    <t>购买可卸式厢式垃圾车6台，三轮翻斗车8辆，垃圾箱100个，垃圾桶300个，50铲车1台，手推车28台。购置环卫服，清扫工具。</t>
  </si>
  <si>
    <t>预期年新增村集体经济效益和扶贫效益20余万元。</t>
  </si>
  <si>
    <t>县农业农村局
桥头镇人民政府</t>
  </si>
  <si>
    <t>孙彦林
韩志鹏</t>
  </si>
  <si>
    <t>义门镇义门村新建榨油厂项目</t>
  </si>
  <si>
    <t>义门镇
义门村</t>
  </si>
  <si>
    <t>1、新建生产厂房，油储房，原料房，平整土地；
2、购置榨油生产设备等；</t>
  </si>
  <si>
    <t>通过新建村办榨油厂，持续壮大村集体经济，增加群众收益。</t>
  </si>
  <si>
    <t>县农业农村局
义门镇人民政府</t>
  </si>
  <si>
    <t>孙彦林
白海军</t>
  </si>
  <si>
    <t>义门镇暖泉村新建食用菌种植基地项目</t>
  </si>
  <si>
    <t>义门镇
暖泉村</t>
  </si>
  <si>
    <t>建设食用菌钢架结构阴阳拱棚5座；配套卷帘机、棉被等设施；平整土地10-12亩；</t>
  </si>
  <si>
    <t>通过新建食用菌种植基地，可持续壮大村集体经济，增加群众收益。</t>
  </si>
  <si>
    <t>义门镇刘家畔村人居环境整治（设备采购）项目</t>
  </si>
  <si>
    <t>义门镇
刘家畔村</t>
  </si>
  <si>
    <t>购置钩臂车、吸粪车、扫雪车、小型铲车、吸尘车等相关清洁环保设备</t>
  </si>
  <si>
    <t>村集体经济组织通过组建清洁环保公司，采购相关清洁环保设备，用于服务周边村庄和公路沿线，壮大村集体经济，增加群众收入。</t>
  </si>
  <si>
    <t>杨家湾镇花园村资产收益项目</t>
  </si>
  <si>
    <t>杨家湾镇
花园村</t>
  </si>
  <si>
    <t>与保德县恒胜农副产品开发有限公司签订合作协议，以不低于投入资金6%的收益保本分红来增加村集体经济收入。</t>
  </si>
  <si>
    <t>村集体经济收益年增加1.2万元</t>
  </si>
  <si>
    <t>县农业农村局
杨家湾镇人民政府</t>
  </si>
  <si>
    <t>孙彦林
刘宇</t>
  </si>
  <si>
    <t>杨家湾镇花园村购置农机具项目</t>
  </si>
  <si>
    <t>购置70马力拖拉机、配套液压翻转犁、旋耕机、秸秆粉碎打捆机。</t>
  </si>
  <si>
    <t>村集体经济收益年增加1万元以上</t>
  </si>
  <si>
    <t>杨家湾镇李家峁村资产收益项目</t>
  </si>
  <si>
    <t>杨家湾镇
李家峁村</t>
  </si>
  <si>
    <t>村集体经济收益年增加1.8万元</t>
  </si>
  <si>
    <t>杨家湾镇霍家梁村资产收益项目</t>
  </si>
  <si>
    <t>杨家湾镇
霍家梁村</t>
  </si>
  <si>
    <t>杨家湾镇前会村资产收益项目</t>
  </si>
  <si>
    <t>杨家湾镇
前会村</t>
  </si>
  <si>
    <t>村集体经济收益年增加1.5万元</t>
  </si>
  <si>
    <t>杨家湾镇杨家湾村购置农机具项目</t>
  </si>
  <si>
    <t>杨家湾镇
杨家湾村</t>
  </si>
  <si>
    <t>杨家湾镇杨家湾村购置工程机械项目</t>
  </si>
  <si>
    <t>购置50铲车一台</t>
  </si>
  <si>
    <t>村集体经济收益年增加3万元以上</t>
  </si>
  <si>
    <t>县交通运输局
杨家湾镇人民政府</t>
  </si>
  <si>
    <t>崔晓旺
刘宇</t>
  </si>
  <si>
    <t>孙家沟镇曹虎村保德县永丰煤业有限公司资产收益项目</t>
  </si>
  <si>
    <t>孙家沟镇
曹虎村</t>
  </si>
  <si>
    <t>投入资金到保德县永丰煤业有限公司年实施的储售70万吨煤炭项目，按照年收益率6%为村集体增收</t>
  </si>
  <si>
    <t>村集体经济年增收2.1万元,可壮大村集体经济收入</t>
  </si>
  <si>
    <t>县农业农村局
孙家沟镇人民政府</t>
  </si>
  <si>
    <t>孙彦林
崔晓伟</t>
  </si>
  <si>
    <t>孙家沟镇化树塔村保德县永丰煤业有限公司资产收益项目</t>
  </si>
  <si>
    <t>孙家沟镇
化树塔村</t>
  </si>
  <si>
    <t>村集体经济年增收2.22万元,可壮大村集体经济收入</t>
  </si>
  <si>
    <t>孙家沟镇苇树局村保德县永丰煤业有限公司资产收益项目</t>
  </si>
  <si>
    <t>孙家沟镇
苇树局村</t>
  </si>
  <si>
    <t>村集体经济年增收1.8万元,可壮大村集体经济收入</t>
  </si>
  <si>
    <t>孙家沟镇新畦村保德县永丰煤业有限公司资产收益项目</t>
  </si>
  <si>
    <t>孙家沟镇
新畦村</t>
  </si>
  <si>
    <t>村集体经济年增收1.68万元,可壮大村集体经济收入</t>
  </si>
  <si>
    <t>孙家沟镇大塔铺村保德县永丰煤业有限公司资产收益项目</t>
  </si>
  <si>
    <t>孙家沟镇
大塔铺村</t>
  </si>
  <si>
    <t>村集体经济年增收1.2万元,可壮大村集体经济收入</t>
  </si>
  <si>
    <t>腰庄乡白家墕村集体经济组织购置农机具项目</t>
  </si>
  <si>
    <t>腰庄乡
白家墕村</t>
  </si>
  <si>
    <t>购置704拖拉机（含驾驶室）、谷子铺膜播种机、玉米铺膜播种机2台、玉米精量播种机（含铺滴灌）、马铃薯播种机2台，马铃薯收获机2台，杂粮割台、T40无人机、撒粪车、9YQ-0.8圆草捆打捆机</t>
  </si>
  <si>
    <t>服务本村及周边村农户，方便农民种植，提高农民种植积极性，预期年保底收益3万余元。</t>
  </si>
  <si>
    <t>县农业农村局
腰庄乡人民政府</t>
  </si>
  <si>
    <t>孙彦林
王卫国</t>
  </si>
  <si>
    <t>腰庄乡铺房墕村集体经济组织购置农机具项目</t>
  </si>
  <si>
    <t>腰庄乡
铺房墕村</t>
  </si>
  <si>
    <t>购置M704拖拉机、1GQN-160旋耕机、撒粪车、9YQ-0.8圆草捆打捆机、T40无人机、1LF-425液压翻转犁、5行杂粮割台、玉米精量播种机</t>
  </si>
  <si>
    <t>腰庄乡冀家沟村集体经济组织购置农机具项目</t>
  </si>
  <si>
    <t>腰庄乡
冀家沟村</t>
  </si>
  <si>
    <t>购置M904和M704拖拉机、液压翻转犁、旋耕机、玉米精量播种机、9YQ-0.8圆草捆打捆机、马铃薯播种机</t>
  </si>
  <si>
    <t>腰庄乡后芦子沟村集体经济组织购置农机具项目</t>
  </si>
  <si>
    <t>腰庄乡
后芦子沟村</t>
  </si>
  <si>
    <t>购置M904拖拉机2台、1GQN-220旋耕机2台、液压翻转犁2套</t>
  </si>
  <si>
    <t>腰庄乡腰庄村集体经济组织购置农机具项目</t>
  </si>
  <si>
    <t>腰庄乡
腰庄村</t>
  </si>
  <si>
    <t>购置M704拖拉机2台、液压翻转犁、旋耕机、玉米精量播种机、9YQ-0.8圆草捆打捆机、谷子脱粒机微耕机等</t>
  </si>
  <si>
    <t>腰庄乡年延村集体经济组织购置农机具项目</t>
  </si>
  <si>
    <t>腰庄乡
年延村</t>
  </si>
  <si>
    <t>购置M704拖拉机2台、液压翻转犁、旋耕机、玉米精量播种机、9YQ-0.8圆草捆打捆机、谷子脱粒机等</t>
  </si>
  <si>
    <t>南河沟乡南河沟村股份经济组织合作社实施农业生产托管服务项目</t>
  </si>
  <si>
    <t>南河沟乡
南河沟村</t>
  </si>
  <si>
    <t>南河沟乡南河沟村股份经济组织合作社实施农业生产托管服务项目，发展壮大集体经济组织，需购买704拖拉机、旋耕机、液压翻转犁、播种机、秸秆粉碎打捆机等托管服务设备，涉及农户506户1164人。</t>
  </si>
  <si>
    <t>服务本村及周边村农户，方便农民种植，提高农民种植积极性，预期年收益5万余元。</t>
  </si>
  <si>
    <t>县农业农村局
南河沟乡人民政府</t>
  </si>
  <si>
    <t>孙彦林
郭跃光</t>
  </si>
  <si>
    <t>南河沟乡韩家塔村股份经济组织合作社实施村级光伏建设项目</t>
  </si>
  <si>
    <t>南河沟乡
韩家塔村</t>
  </si>
  <si>
    <t>南河沟乡韩家塔村股份经济组织合作社实施村级光伏建设项目，总投资40万元用于光伏基础设施建设，发展壮大集体经济组织，涉及农户200户507人。</t>
  </si>
  <si>
    <t>通过设立岗位等有效增加脱贫户收入</t>
  </si>
  <si>
    <t>县能源局
南河沟乡人民政府</t>
  </si>
  <si>
    <t>王挨林
郭跃光</t>
  </si>
  <si>
    <t>南河沟乡舍塔村股份经济组织合作社实施村级光伏建设项目</t>
  </si>
  <si>
    <t>南河沟乡
舍塔村</t>
  </si>
  <si>
    <t>南河沟乡舍塔村股份经济组织合作社实施村级光伏建设项目，总投资40万元用于光伏基础设施建设，发展壮大集体经济组织，涉及农户154户452人。</t>
  </si>
  <si>
    <t>南河沟乡尚家塔村股份经济组织合作社实施村级光伏建设项目</t>
  </si>
  <si>
    <t>南河沟乡
尚家塔村</t>
  </si>
  <si>
    <t>南河沟乡尚家塔村股份经济组织合作社实施村级光伏建设项目，总投资40万元用于光伏基础设施建设，发展壮大集体经济组织，涉及农户302户751人。</t>
  </si>
  <si>
    <t>冯家川乡沙坪村山西世德集团公司资产收益项目</t>
  </si>
  <si>
    <t>冯家川乡
沙坪村</t>
  </si>
  <si>
    <t>沙坪村集体75万元以资产性收益形式注入山西世德集团公司，每年按7%的收益保本分红。</t>
  </si>
  <si>
    <t>增强集体经济实力，促进农村经济发展，壮大集体经济，提高村民收入。</t>
  </si>
  <si>
    <t>县农业农村局
冯家川乡人民政府</t>
  </si>
  <si>
    <t>孙彦林
王伟</t>
  </si>
  <si>
    <t>冯家川乡王家辿村山西世德集团公司资产收益项目</t>
  </si>
  <si>
    <t>冯家川乡
王家辿村</t>
  </si>
  <si>
    <t>王家辿村集体60万元以资产性收益形式注入山西世德集团公司，每年按7%的收益保本分红。</t>
  </si>
  <si>
    <t>冯家川乡孙家里村山西世德集团公司资产收益项目</t>
  </si>
  <si>
    <t>冯家川乡
孙家里村</t>
  </si>
  <si>
    <t>孙家里村集体15万元以资产性收益形式注入山西世德集团公司，每年按7%的收益保本分红。</t>
  </si>
  <si>
    <t>林遮峪乡刘家塔村入股山西忻州保德县年压榨5000吨大豆、生产豆粕3500吨原材料及配套胡麻油生产项目</t>
  </si>
  <si>
    <t>林遮峪乡
刘家塔村</t>
  </si>
  <si>
    <t>围绕特色农产品大豆、胡麻、菜籽加工，生产的食用油满足当地及周边居民需求，副产品豆粕满足当地及晋、陕、蒙养殖户的饲料供给，实现“农牧循环、生态有机”的发展思路，进一步巩固脱贫成果、带动乡村振兴、壮大五村集体经济发展。</t>
  </si>
  <si>
    <t>1.项目建设有利于积极培育壮大加工型地方企业，延伸农产品产业化链条，促进农业产业结构调整。
2.项目建成后通过劳务用工、收购原料等，增加农民收入。不断做大做强油料及其副产品加工产业，发展壮大五村集体经济收入，投资收益率预计17.5-25％。</t>
  </si>
  <si>
    <t>县农业农村局
林遮峪乡人民政府</t>
  </si>
  <si>
    <t>孙彦林
陈建忠</t>
  </si>
  <si>
    <t>林遮峪乡林遮峪村入股山西忻州保德县年压榨5000吨大豆、生产豆粕3500吨原材料及配套胡麻油生产项目</t>
  </si>
  <si>
    <t>林遮峪乡
林遮峪村</t>
  </si>
  <si>
    <t>林遮峪乡南里村入股山西忻州保德县年压榨5000吨大豆、生产豆粕3500吨原材料及配套胡麻油生产项目</t>
  </si>
  <si>
    <t>林遮峪乡
南里村</t>
  </si>
  <si>
    <t>林遮峪乡下川坪村入股山西忻州保德县年压榨5000吨大豆、生产豆粕3500吨原材料及配套胡麻油生产项目</t>
  </si>
  <si>
    <t>林遮峪乡
下川坪村</t>
  </si>
  <si>
    <t>林遮峪乡后村入股山西忻州保德县年压榨5000吨大豆、生产豆粕3500吨原材料及配套胡麻油生产项目</t>
  </si>
  <si>
    <t>林遮峪乡
后村</t>
  </si>
  <si>
    <t>韩家川乡沙坪村肉牛养殖项目</t>
  </si>
  <si>
    <t>韩家川乡
沙坪村</t>
  </si>
  <si>
    <t>以村集体经济股份合作社的形式，规划建设年出栏20头的肉牛养殖场。</t>
  </si>
  <si>
    <t>项目实施后，年利润总额6万元，产生的粪便可为枣树、粮食作物提供丰富的有机肥，有效改良土壤结构，提高土壤肥力和粮食产量。</t>
  </si>
  <si>
    <t>县农业农村局
韩家川乡人民政府</t>
  </si>
  <si>
    <t>孙彦林
王宏</t>
  </si>
  <si>
    <t>韩家川乡猯窝村四季蔬菜大棚项目</t>
  </si>
  <si>
    <t>韩家川乡
猯窝村</t>
  </si>
  <si>
    <t>以村集体经济股份合作社的形式，规划建设四季蔬菜大棚，建设规模3座，建设面积共约2000平方米。</t>
  </si>
  <si>
    <t>项目实施后能合理利用猯窝村现有土地资源，带动脱贫户劳动力就业及周边供应蔬菜。</t>
  </si>
  <si>
    <t>韩家川乡赵家庄村股份经济合作社购置农机具项目</t>
  </si>
  <si>
    <t>韩家川乡
赵家庄村</t>
  </si>
  <si>
    <t>计划购买深耕旋耕机2台；购买播种机1台。</t>
  </si>
  <si>
    <t>服务本村及周边村农户，方便农民种植，提高农民种植积极性，预期年收益3万余元。</t>
  </si>
  <si>
    <t>韩家川乡寨沟村红枣入股加工厂项目</t>
  </si>
  <si>
    <t>韩家川乡
寨沟村</t>
  </si>
  <si>
    <t>按照县、乡有关发展壮大新型农村相关文件精神，结合本村实际，入股红枣加工厂并深加工红枣，带动村民就业和增加集体收入。</t>
  </si>
  <si>
    <t>寨沟村深加工项目，可带动脱贫户就业，带动全乡红枣的生产加工，拓宽销路。</t>
  </si>
  <si>
    <t>韩家川乡山西鸡婆婆养殖场联动下塔、豆塔、柴家湾、墕头四村养殖项目</t>
  </si>
  <si>
    <t>韩家川乡</t>
  </si>
  <si>
    <t>1.壮大主导产业，促进结构调整；完善农业现代化产业链，促进产业化发展，建设现代化农业产业园。
2.项目建成后通过劳务用工，发展规模化鸡场，收购原料等方式带动四村村集体收益，预计年收益为6％以上。</t>
  </si>
  <si>
    <t>1.壮大主导产业，促进结构调整；完善农业现代化产业链，促进产业化发展，建设现代化农业产业园。2.项目建成后通过劳务用工，发展规模化鸡场，收购原料等方式带动四村村集体收益，预计年收益为6％以上。</t>
  </si>
  <si>
    <t>土崖塔乡姜家庄村集体种植1000亩玉米项目</t>
  </si>
  <si>
    <t>土崖塔乡
姜家庄村</t>
  </si>
  <si>
    <t>购买玉米种子、播种机、除草剂、肥料、人工种植、飞机喷洒农药等。</t>
  </si>
  <si>
    <t>项目实施后，预计每亩收入500元，可增加村集体收入50万元。</t>
  </si>
  <si>
    <t>县农业农村局
土崖塔乡人民政府</t>
  </si>
  <si>
    <t>孙彦林
张晶琳</t>
  </si>
  <si>
    <t>土崖塔乡王家坡村生产核桃油项目</t>
  </si>
  <si>
    <t>土崖塔乡
王家坡村</t>
  </si>
  <si>
    <t>购买一套核桃油生产设备、新建40平米的生产车间。</t>
  </si>
  <si>
    <t>项目实施后，可解决我乡1000亩核桃销售难的问题，提高核桃附加值，年可增加王家坡村集体收入5万元。</t>
  </si>
  <si>
    <t>土崖塔乡西梁村股份经济合作社购置农机具项目</t>
  </si>
  <si>
    <t>土崖塔乡
西梁村</t>
  </si>
  <si>
    <t>购置玉米精量播种机，圆草打捆机，液压翻转犁，打药机。</t>
  </si>
  <si>
    <t>服务本乡及周边村庄，通过开展土地托管、代耕代种为外出务工，无劳力耕种的农户提供生产服务，有效解决土地撂荒，增加耕种面积，有利于机械作业，壮大村集体经济。</t>
  </si>
  <si>
    <t>土崖塔乡土崖塔、党家里、神树梁、路家局、安家山、西山头六村联合成立农业综合服务公司壮大村集体经济项目</t>
  </si>
  <si>
    <t>土崖塔乡</t>
  </si>
  <si>
    <t>购置一台150挖机、一台50铲车通过承揽农村道路养护。通过承揽农村道路养护、高标准农田建设、土地整理、应急抢险、中小型水利工程等经营方式开展服务创收，增加集体经济收入。</t>
  </si>
  <si>
    <t>通过承揽农村道路养护、高标准农田建设、土地整理、应急抢险、中小型水利工程等经营方式开展服务创收，增加集体经济收入。</t>
  </si>
  <si>
    <t>土崖塔乡王家坡村、依杏塔村屋顶光伏项目</t>
  </si>
  <si>
    <t>土崖塔乡
王家坡村、依杏塔村</t>
  </si>
  <si>
    <t>光伏基础设施建设，发展壮大集体经济组织。</t>
  </si>
  <si>
    <t>通过设立岗位等有效增加脱贫户收入。</t>
  </si>
  <si>
    <t>县能源局
土崖塔乡人民政府</t>
  </si>
  <si>
    <t>王挨林
张晶琳</t>
  </si>
  <si>
    <t>保德县（非整体搬迁村）粮食生产土地托管项目</t>
  </si>
  <si>
    <t>对损毁严重的耕地，动用机械，修复道路，平整土地，清理杂草、杂物、野树、石头等，帮助群众解决耕种难题，然后深耕播种粮食作物，实施规模21130.77亩。</t>
  </si>
  <si>
    <t>带动全县农民增收1580万元，增产粮食1050万斤。</t>
  </si>
  <si>
    <t>县农业农村局
涉及乡（镇）人民政府</t>
  </si>
  <si>
    <t>孙彦林
涉及乡（镇）负责人</t>
  </si>
  <si>
    <t>保德县（整体搬迁村）粮食生产土地托管项目</t>
  </si>
  <si>
    <t>对损毁严重的耕地，动用机械，修复道路，平整土地，清理杂草、杂物、野树、石头等，帮助群众解决耕种难题，然后深耕播种粮食作物，实施规模3439.61亩。</t>
  </si>
  <si>
    <t>带动全县农民增收258万元，增产粮食170万斤。</t>
  </si>
  <si>
    <t>保德县义门镇袁家里村省级乡村振兴示范村创建项目
（乡村振兴示范村）</t>
  </si>
  <si>
    <t>义门镇
袁家里村</t>
  </si>
  <si>
    <t>1.高效节水喷灌项目1000亩；
2.新建一处占地面积12480㎡玻璃智能温室（温室主体南北方向：规格一：长80米，4米一间，共20间；东西方向宽48米，每跨12米，共4跨，2组，共计7680㎡。规格二：长100米，4米一间，共25间；东西方向宽48米，每跨12米，共4跨，共计4800㎡。）
3.实施水肥一体化系统12480㎡；
4.养殖场升级改造；
5.新建两处建筑面积40㎡的公共卫生厕所（男3蹲位.3便池，女4蹲位），一处位于文化广场，一处位于旧村中心街角绿地。
6.新旱厕入院50户；
7改建一处建筑面积150㎡便民特色生活超市；
8.扩建升级一处现有小杂粮加工厂；
9.旧村街角休闲绿地5处2000㎡；
10.新建5处导览标识和3处村庄入口标识；
11.村中主干道两旁绿化提升2000㎡。</t>
  </si>
  <si>
    <t>通过项目建设，发展特色产业，持续壮大村集体经济收入和群众增收。</t>
  </si>
  <si>
    <t>保德县义门镇庙峁村省级乡村旅游振兴示范村创建项目
（乡村旅游振兴示范村）</t>
  </si>
  <si>
    <t>义门镇
庙峁村</t>
  </si>
  <si>
    <t>1.新建听涛亭至观景台320米左右的玻璃栈道；
2.新建两处建筑面积40m2的水冲式公共卫生厕所（男3蹲位.3便池，女4蹲位），一处位于观景台旁，一处位于戏台旁；
3.新建一处建筑面积200m2游客服务中心；
4.新建一处建筑面积200m2综合购物超市；
5.改建一处建筑面积75m2特色小吃店；
6.杨氏老宅宅前占地面积100m2小游园绿化提升；
7.杨氏老宅宅前围挡绿化建设；
8.新建10处交通标识和旅游导览标识；
9.通村公路及村中主干道两旁绿化提升2000m2；
10.村庄庭院绿化提升3000m2；
11.新建1处占地面积300m2污水处理设施</t>
  </si>
  <si>
    <t>通过发展乡村旅游，壮大村集体经济收入</t>
  </si>
  <si>
    <t>县文旅局
义门镇人民政府</t>
  </si>
  <si>
    <t>张秉惠
白海军</t>
  </si>
  <si>
    <t>保德县土崖塔乡乔家塔村百亩生态果园省级示范基地建设项目
（特色产业示范基地）</t>
  </si>
  <si>
    <t>土崖塔乡
乔家塔村</t>
  </si>
  <si>
    <t>1：土地使用（田间用房50m2，平田整地及填沟造,131亩）；
2：田间建设（新建道路500米，果园滴管101亩肥水滴干设施30亩，果树挖坑9000个，果园防雹网30亩，数字果园管理平台建设）；
3：果树定植（结果树移栽920株，3-4年生矮化苗8500株，定植生根粉、专用营养液、调节剂）；
4：田间管理（肥料、农药、地膜、果园除草、果树修剪、水电费）；
5：果园规划服务（规划设计费、招投标、技术服务费）。</t>
  </si>
  <si>
    <t>进入盛果期后，每亩可产优质苹果2000公斤，按平均每公斤5元的销售价格，每亩销售10000元。去除每亩管理成本和肥料、农药等生产物资成本4000元，每亩净产值6000元。经济效益十分可观。</t>
  </si>
  <si>
    <t>保德县孙家沟镇王家庄村县级乡村振兴示范村创建项目</t>
  </si>
  <si>
    <t>孙家沟镇
王家庄村</t>
  </si>
  <si>
    <t>1.厂房、设备、场地硬化（包装车间冷鲜库）；2.场地平整、提升土壤肥力、灌溉设施、景观小品、监控设施（共享农场）；3.党建宣传标识、景观小品、景观、硬化铺装及公厕（党建文化）；4.村庄标识、宣传墙（村庄标识文化宣传墙）；5.村内房前屋后以及乱堆乱放的杂乱空间进行整治并进行适当绿化（人居环境改善）；6.项目建设二类费用。</t>
  </si>
  <si>
    <t>实现壮大村集体经济收入，带动100人脱贫人口和278人非脱贫人口增收，改善人居环境、提升生活质量</t>
  </si>
  <si>
    <t>保德县杨家湾镇故城村县级乡村旅游振兴示范村创建项目</t>
  </si>
  <si>
    <t>杨家湾镇
故城村</t>
  </si>
  <si>
    <t>1、采摘园，2、景区八卦阵，3、小型农副产品交易市场，4、故城故事馆，5、发展5户农家乐示范带动户，6、薰衣草集中连片种植，7、提水工程</t>
  </si>
  <si>
    <t>1040人受益，其中脱贫人口157人，每年增加村集体经济收入约56.8万元，村民人均增收约500元。</t>
  </si>
  <si>
    <t>县文旅局
杨家湾镇人民政府</t>
  </si>
  <si>
    <t>张秉惠
刘宇</t>
  </si>
  <si>
    <t>保德县东关镇康家滩村县级数字乡村示范村创建项目</t>
  </si>
  <si>
    <t>东关镇
康家滩村</t>
  </si>
  <si>
    <t>数字乡村展示中心，LED大屏（约10平米），服务器4台，信息安全设备1套，数据采集终端，机房设备1套；数字乡村综合管理平台以及基础信息采集服务等内容。</t>
  </si>
  <si>
    <t>实现动态实景治理，提高数字乡村智慧化管理水平、提升窗口化门户效应、挖掘数字经济潜能。</t>
  </si>
  <si>
    <t>县工信局
东关镇人民政府</t>
  </si>
  <si>
    <t>张成武
吴高宇</t>
  </si>
  <si>
    <t>保德县腰庄乡白家墕村县级产业示范基地创建项目</t>
  </si>
  <si>
    <t>1.有机旱作农业示范基地铺设500余根4寸钢管及安装水泵、控制柜；
2.有机旱作农业示范基地建设马铃薯仓储窖项目；建筑高度3.5米、面积690平米、砖混结构。</t>
  </si>
  <si>
    <t>548人受益，其中脱贫人口174人，产业示范基地种植收入增加10%以上</t>
  </si>
  <si>
    <t>保德县杨家湾镇段家沟村县级产业示范基地创建项目</t>
  </si>
  <si>
    <t>杨家湾镇
段家沟村</t>
  </si>
  <si>
    <t>建设新品种大海红，鸡心果龙丰果120亩6000棵采摘园。</t>
  </si>
  <si>
    <t>5000元/亩</t>
  </si>
  <si>
    <t>868人受益，其中脱贫人口102人，改善品种结构，延长采摘期，增加村民收入。</t>
  </si>
  <si>
    <t>保德县南河沟乡四井头村县级产业示范基地创建项目</t>
  </si>
  <si>
    <t>南河沟乡
四井头村</t>
  </si>
  <si>
    <t>红葱种植基地项目涉及（四井头村、营村、白家沟村、舍塔村、禅房村等5村）所涉农户122户320人实施四井头红葱种植项目236亩，育苗75亩，每亩补贴二胺2袋、尿素1袋用于种植，改造加工厂房和仓储设备，购买预包装材料，销售店面租赁，拍摄推广宣传，建立线上销售平台和采购设备，完善基地广告宣传栏及地理标识等。</t>
  </si>
  <si>
    <t>320人受益，其中脱贫人口208人，预期亩均增收3000元。</t>
  </si>
  <si>
    <t>农业农村局
南河沟乡人民政府</t>
  </si>
  <si>
    <t>保德县韩家川乡韩家川村县级产业示范基地创建项目</t>
  </si>
  <si>
    <t>韩家川乡
韩家川村</t>
  </si>
  <si>
    <t>红枣树品种改良.日常管理，灌溉设施建设.电力设施改造.基地围栏及基地道路建设等。</t>
  </si>
  <si>
    <t>832人受益，其中脱贫人口165人，新增经济效益20余万元，带动全乡及全县红枣业和扶贫效益有积极意义。</t>
  </si>
  <si>
    <t>县林业局
韩家川乡人民政府</t>
  </si>
  <si>
    <t>王耀光
王宏</t>
  </si>
  <si>
    <t>保德县桥头镇银子塔村（吕家峁组）县级产业示范基地创建项目</t>
  </si>
  <si>
    <t>桥头镇
银子塔村
（吕家峁组）</t>
  </si>
  <si>
    <t>建设高位水池，购买喷灌设备及铺设管道等。</t>
  </si>
  <si>
    <t>303人受益，其中脱贫人口97人，方便农民开展种植，助农增加粮食产量，增加农民收益。</t>
  </si>
  <si>
    <t>保德县乡村振兴农产品加工龙头企业贷款贴息省级奖补项目</t>
  </si>
  <si>
    <t>对我县的农产品加工省级龙头企业贷款贴息给予奖补。</t>
  </si>
  <si>
    <t>实施资产性收益带动794户，户均增收953元；与494户脱贫户构建稳定利益联动机制，每年稳定帮扶收益450元。</t>
  </si>
  <si>
    <t>县农业农村局</t>
  </si>
  <si>
    <t>孙彦林</t>
  </si>
  <si>
    <t>保德县乡村振兴“三品一标”及“圳品”省级奖补项目</t>
  </si>
  <si>
    <t>对我县2个主体认证的4个绿色有效产品，给予奖补。</t>
  </si>
  <si>
    <t>绿色有效产品每个奖补3万元。</t>
  </si>
  <si>
    <t>扩大我县农产品品牌效应，带动全县农民增收。</t>
  </si>
  <si>
    <t>新增保德县2022年“三品一标”认证奖补项目</t>
  </si>
  <si>
    <t>对我县2021年认证的“三品一标”3个认证主体给予奖补。</t>
  </si>
  <si>
    <t>保德县先锋光伏电站项目</t>
  </si>
  <si>
    <t>保德县新能源开发投资有限公司建设保德县先锋光伏电站，电站规模是5MWP。</t>
  </si>
  <si>
    <t>规划项目施工期和运行期可带动约500人务工就业。</t>
  </si>
  <si>
    <t>县发改局
涉及乡（镇）人民政府</t>
  </si>
  <si>
    <t>翟培利
涉及乡（镇）负责人</t>
  </si>
  <si>
    <t>腰庄乡铺房墕村土地托管项目</t>
  </si>
  <si>
    <t>流转320亩土地并整修田间道路、清理石头、杂物、土地平整、深耕播种等项目。</t>
  </si>
  <si>
    <t>200元/亩</t>
  </si>
  <si>
    <t>提高农民种植积极性，防止土地撂荒。</t>
  </si>
  <si>
    <t>保德县易地搬迁集中安置区光伏电站收益补贴资金项目</t>
  </si>
  <si>
    <t>对易地搬迁集中安置区300座光伏电站及零星村内26座光伏电站电费收益进行补贴。</t>
  </si>
  <si>
    <t>326户脱贫户家庭受益，每户增加收入1500元。</t>
  </si>
  <si>
    <t>县乡村振兴局</t>
  </si>
  <si>
    <t>杨剑</t>
  </si>
  <si>
    <t>二.基础设施补短板项目</t>
  </si>
  <si>
    <t>保德县农村公路网及贫困地区道路建设项目</t>
  </si>
  <si>
    <t>建设农村公路379.039公里，路基、路面设施等。</t>
  </si>
  <si>
    <t>7.91万元/公里</t>
  </si>
  <si>
    <t>方便百姓出行、带动当地经济文化发展。</t>
  </si>
  <si>
    <t>县交通运输局</t>
  </si>
  <si>
    <t>崔晓旺</t>
  </si>
  <si>
    <t>保德县易地搬迁配套设施工程项目</t>
  </si>
  <si>
    <t>东关镇
张家圪坨村</t>
  </si>
  <si>
    <t>主体工程道路总长2750米；附属工程雨水管道总长3780米，污水管道总长5800米，供热管道总长5980米，供水管网总长5500米，供气管道2750米，电力、电信管线总长2986米。</t>
  </si>
  <si>
    <t>6583人受益，其中脱贫人口4733人，极大改善交通现状、完善整个路网系统。</t>
  </si>
  <si>
    <t>省道S249连接线及崖窑至高徐家湾通村公路建设项目</t>
  </si>
  <si>
    <t>土崖塔乡
崖窑村至高徐家湾村</t>
  </si>
  <si>
    <t>省道S249连接线现有0.18公里道路，拟采用二级公路技术标准对现有道路进行改建。崖窑至高徐家湾通村公路现有1.2公里道路，拟采用四级公路技术标准对现有道路进行改建。</t>
  </si>
  <si>
    <t>355人受益，其中脱贫人口83人，极大改善交通现状、完善整个路网系统。</t>
  </si>
  <si>
    <t>保德县桥西线至冯家沟提质改造工程项目</t>
  </si>
  <si>
    <t>路基、路面等</t>
  </si>
  <si>
    <t>极大改善交通现状、完善整个路网系统。</t>
  </si>
  <si>
    <t>保德县兴康养殖专业合作社场区路项目</t>
  </si>
  <si>
    <t>保德县南河沟乡秦家河村饮水安全巩固提升工程项目</t>
  </si>
  <si>
    <t>南河沟乡
秦家河村</t>
  </si>
  <si>
    <t>铺设提水管道</t>
  </si>
  <si>
    <t>解决该村358口人的饮水安全巩固提升</t>
  </si>
  <si>
    <t>县水利局</t>
  </si>
  <si>
    <t>郝晓东</t>
  </si>
  <si>
    <t>保德县孙家沟镇土门村深井维修工程项目</t>
  </si>
  <si>
    <t>孙家沟镇
土门村</t>
  </si>
  <si>
    <t>维修深井</t>
  </si>
  <si>
    <t>解决该村351口人的饮水安全巩固提升</t>
  </si>
  <si>
    <t>保德县农村饮水安全水源地保护项目</t>
  </si>
  <si>
    <t>水源地保护设施建设</t>
  </si>
  <si>
    <t>解决11个乡镇20个村的饮水安全巩固提升</t>
  </si>
  <si>
    <t>保德县义门镇暖泉村设施农业及饮水安全巩固提升工程项目</t>
  </si>
  <si>
    <t>新打机井1眼并配套，更换提输水管道、入户管道，安装计量设施等</t>
  </si>
  <si>
    <t>解决该村1735口人的饮水安全巩固提升</t>
  </si>
  <si>
    <t>保德县义门镇路家村饮水安全巩固提升工程项目</t>
  </si>
  <si>
    <t>义门镇
路家村</t>
  </si>
  <si>
    <t>更换老旧管道</t>
  </si>
  <si>
    <t>解决该村896口人的饮水安全巩固提升</t>
  </si>
  <si>
    <t>保德县杨家湾镇杨家湾村饮水安全巩固提升工程项目</t>
  </si>
  <si>
    <t>维修高位水池、延伸输水管道</t>
  </si>
  <si>
    <t>解决1个乡镇1个村1248口人的饮水安全巩固提升</t>
  </si>
  <si>
    <t>保德县腰庄乡冀家沟村深井维修工程项目</t>
  </si>
  <si>
    <t>解决该村937口人的饮水安全巩固提升</t>
  </si>
  <si>
    <t>义门镇赵家沟村田间道路硬化项目</t>
  </si>
  <si>
    <t>义门镇
赵家沟村</t>
  </si>
  <si>
    <t>从朱庙公路董家梁子沟至郭家沟，全场约3公里，路基拓宽1米，路面平均宽3米，厚18厘米，河卵石垫层厚30厘米，混凝土单排水靠里墙延长3000米。</t>
  </si>
  <si>
    <t>696人受益，其中脱贫人口96人，可以有效提高村内交通网络，方便群众。</t>
  </si>
  <si>
    <t>县交通运输局
义门镇人民政府</t>
  </si>
  <si>
    <t>崔晓旺
白海军</t>
  </si>
  <si>
    <t>孙家沟镇王偏梁村主街巷道硬化项目</t>
  </si>
  <si>
    <t>孙家沟镇
王偏梁村</t>
  </si>
  <si>
    <t>硬化主街巷3375平方米。</t>
  </si>
  <si>
    <t>523人受益，其中脱贫人口119人，改善群众居住环境，提升群众满意度、增加群众福祉。</t>
  </si>
  <si>
    <t>县交通运输局
孙家沟镇人民政府</t>
  </si>
  <si>
    <t>崔晓旺
崔晓伟</t>
  </si>
  <si>
    <t>孙家沟镇羊路河村主街巷道硬化项目</t>
  </si>
  <si>
    <t>孙家沟镇
羊路河村</t>
  </si>
  <si>
    <t>硬化主街巷5916平方米。</t>
  </si>
  <si>
    <t>583人受益，其中脱贫人口150人，改善群众居住环境，提升群众满意度、增加群众福祉。</t>
  </si>
  <si>
    <t>东关镇铁匠铺村拓宽及硬化道路项目</t>
  </si>
  <si>
    <t>东关镇
铁匠铺村</t>
  </si>
  <si>
    <t>铁匠铺村康德龙泉水厂至前芦子沟村通村路段拓宽、硬化道路450米，其中路基宽4.5米，硬化路面宽3.5米。</t>
  </si>
  <si>
    <t>1829人受益，其中脱贫人口389人，改善村民生活环境，方便群众出行。</t>
  </si>
  <si>
    <t>县交通运输局
东关镇人民政府</t>
  </si>
  <si>
    <t>崔晓旺
吴高宇</t>
  </si>
  <si>
    <t>腰庄乡冀家峁村口至白家墕村公路硬化项目</t>
  </si>
  <si>
    <t>新建水泥硬化路面0.86km，宽3.5m、厚18cm安装护栏、做排水、挡墙、新建箱涵一处。</t>
  </si>
  <si>
    <t>712人受益，其中脱贫人口210人，方便百姓出行、带动当地经济文化发展。</t>
  </si>
  <si>
    <t>县交通运输局
腰庄乡人民政府</t>
  </si>
  <si>
    <t>崔晓旺
王卫国</t>
  </si>
  <si>
    <t>韩家川乡桑园塔村通村公路建设项目</t>
  </si>
  <si>
    <t>韩家川乡
桑园塔村</t>
  </si>
  <si>
    <t>通村公路150米。</t>
  </si>
  <si>
    <t>356人受益，其中脱贫人口110人，方便村民出行，方便村民就近务工。</t>
  </si>
  <si>
    <t>县交通运输局
韩家川乡人民政府</t>
  </si>
  <si>
    <t>崔晓旺
王宏</t>
  </si>
  <si>
    <t>林遮峪乡林遮峪村恒胜农副产品有限责任公司道路硬化项目</t>
  </si>
  <si>
    <t>320米主路，宽6米，厚22厘米。
支路1060米，宽6米，厚18厘米。</t>
  </si>
  <si>
    <t>516人受益，其中脱贫人口122人，方便通行。</t>
  </si>
  <si>
    <t>县交通运输局
林遮峪乡人民政府</t>
  </si>
  <si>
    <t>崔晓旺
陈建忠</t>
  </si>
  <si>
    <t>林遮峪乡韦耳梁村水毁路段修复项目</t>
  </si>
  <si>
    <t>林遮峪乡
韦耳梁村</t>
  </si>
  <si>
    <t>建设石挡墙约110方，路面硬化约250㎡，拦水带约30米，φ300波纹管约120米，回填土方约200m³。</t>
  </si>
  <si>
    <t>303人受益，其中脱贫人口113人，方便过往村民及车辆通行。</t>
  </si>
  <si>
    <t>林遮峪乡元家山村高原喷灌系统建设项目</t>
  </si>
  <si>
    <t>林遮峪乡
元家山村</t>
  </si>
  <si>
    <t>利用2021年新建引黄水塔，配套两套移动喷灌。</t>
  </si>
  <si>
    <t>便于干旱时期灌溉，确保农民收成。</t>
  </si>
  <si>
    <t>县水利局
林遮峪乡人民政府</t>
  </si>
  <si>
    <t>郝晓东
陈建忠</t>
  </si>
  <si>
    <t>保德县土崖塔乡宋家塔村老旧管道维修工程项目</t>
  </si>
  <si>
    <t>土崖塔乡
宋家塔村</t>
  </si>
  <si>
    <t>更换老旧管道、重新铺设PE63塑料管700米。</t>
  </si>
  <si>
    <t>解决1个乡镇1个村217口人的饮水安全巩固提升。</t>
  </si>
  <si>
    <t>保德县东关镇麻墕村高家井沟组深井维修工程项目</t>
  </si>
  <si>
    <t>东关镇
麻墕村
高家井沟组</t>
  </si>
  <si>
    <t>更换深井机泵、扬水管、电缆、打捞掉落深井机泵。</t>
  </si>
  <si>
    <t>解决1个乡镇1个村197口人的饮水安全巩固提升。</t>
  </si>
  <si>
    <t>东关镇惠民社区数字化建设项目</t>
  </si>
  <si>
    <t>东关镇
惠民社区</t>
  </si>
  <si>
    <t>智慧安置区管理平台（网格管理、基础数据、综治管理、社区党建、大数据分析、社区一张图）、安置区监控升级改造、智慧充电桩、办公区安防门禁、互联网专线、楼道烟感、温感监测、安置区环境监测、展示中心建设。</t>
  </si>
  <si>
    <t>基于数字孪生、物联网大数据、云服务结合航拍正射影像和三维倾斜摄影模型，定制开发一套《数字社区平台》，对惠民社区的人员网格信息、物联设备信息、物资保障信息、消防及安全重点部位等等，通过“实景导览、社区党建、社区政务、社区管理”等模块， 实现动态实景治理，提高数字乡村智慧化管理水平、提升窗口化门户效应、挖掘数字经济潜能。</t>
  </si>
  <si>
    <t>东关镇郭家滩村人居环境改善项目</t>
  </si>
  <si>
    <t>东关镇
郭家滩村</t>
  </si>
  <si>
    <t>清理河槽、街面垃圾；机械清理河槽；砖砌挡墙、围墙，维修挡墙抹灰。</t>
  </si>
  <si>
    <t>改善人居环境，提升居民生活质量，建设生态宜居乡村。</t>
  </si>
  <si>
    <t>县乡村振兴局
东关镇人民政府</t>
  </si>
  <si>
    <t>杨剑
吴高宇</t>
  </si>
  <si>
    <t>东关镇铁匠铺村人居环境改善项目</t>
  </si>
  <si>
    <t>文化墙标识字、河槽围板935平方米、电子屏，砌河堑，硬化小街小巷1175平方米，清理道路垃圾，维修挡墙。</t>
  </si>
  <si>
    <t>桥头镇吾吉耳村段村庄清洁及沿路环境综合整治提升工程项目</t>
  </si>
  <si>
    <t>桥头镇
吾吉耳段</t>
  </si>
  <si>
    <t>1、道路两侧破损挡墙、墙体砌筑维修；2、宣传标语；3、道路两侧路肩外路面及院落等“六乱”整治；4、道路两侧路牙石、挡墙砌筑维修；5、宣传栏；6、道路两侧路墩、路牙石、挡墙及墙体的墙面修复</t>
  </si>
  <si>
    <t>沿线环境综合整治，优化村庄环境，提升村庄形象</t>
  </si>
  <si>
    <t>县乡村振兴局
桥头镇人民政府</t>
  </si>
  <si>
    <t>杨剑
韩志鹏</t>
  </si>
  <si>
    <t>桥头镇五楼沟村段村庄清洁及沿路环境综合整治提升工程项目</t>
  </si>
  <si>
    <t>桥头镇
五楼沟村</t>
  </si>
  <si>
    <t>1、宣传标语；2、宣传栏；3、道路路肩外两侧挡墙及墙体的墙面修复；4、道路两侧院落及路肩外路面等“六乱”整治；5、道路两侧破损挡墙及墙体砌筑维修；6、文化墙</t>
  </si>
  <si>
    <t>桥头镇尧圪台村段村庄清洁及沿路环境综合整治提升工程项目</t>
  </si>
  <si>
    <t>桥头镇
尧圪台村</t>
  </si>
  <si>
    <t>1、道路两侧挡墙及墙体砌筑维修；2、道路两侧路牙石、挡墙及墙体的墙面修复；3、道路两侧院落及路肩外路面等“六乱”整治；4、宣传标语；5、宣传栏；6、文化墙</t>
  </si>
  <si>
    <t>桥头镇银子塔村段村庄清洁及沿路环境综合整治提升工程项目</t>
  </si>
  <si>
    <t>桥头镇
银子塔村</t>
  </si>
  <si>
    <t>1、道路两侧路牙石、挡墙、房屋（包括厕所）及墙体的墙面修复；2、道路两侧院落及路肩外路面等“六乱”整治；3、道路两侧破损挡墙、墙体的砌筑维修；4、花池砌筑；5、栽树；6、宣传标语；7、文化墙；8、宣传栏；9、挡墙砌筑</t>
  </si>
  <si>
    <t>桥头镇刘家洼村段村庄清洁及沿路环境综合整治提升工程项目</t>
  </si>
  <si>
    <t>桥头镇
刘家洼村</t>
  </si>
  <si>
    <t>1、宣传栏；2、道路两侧路牙石、挡墙、房屋及墙体的墙面修复；3、道路两侧院落及路肩外路面等“六乱”整治；4、道路两侧破损挡墙及墙体的砌筑维修；5、文化墙；6、花池栽树；7、道路侧挡墙石方砌筑；8、宣传标语；9、砌筑造型文化墙及花池</t>
  </si>
  <si>
    <t>桥头镇桥头村段村庄清洁及沿路环境综合整治提升工程项目</t>
  </si>
  <si>
    <t>桥头镇
桥头村</t>
  </si>
  <si>
    <t>1、道路侧挡墙砖砌筑维修；2、钢制铁皮门；3、道路旁挡墙石方砌筑维修；4、垃圾清理</t>
  </si>
  <si>
    <t>义门镇庙峁村人居环境整治改善项目</t>
  </si>
  <si>
    <t>1.水毁道路挡墙、防护网修复；2.水毁墙体清理修复；3.落石、垃圾清理转运；4.除草、修剪树木</t>
  </si>
  <si>
    <t>通过人居环境整治改善，进一步提高群众满意度和村庄整体建设水平，为下一步持续壮大村经济经奠定坚实基础。</t>
  </si>
  <si>
    <t>县乡村振兴局
义门镇人民政府</t>
  </si>
  <si>
    <t>杨剑
白海军</t>
  </si>
  <si>
    <t>义门镇义门村人居环境整治改善项目</t>
  </si>
  <si>
    <t>义门镇刘家畔村人居环境整治改善项目</t>
  </si>
  <si>
    <t>义门镇贾家峁村人居环境整治改善项目</t>
  </si>
  <si>
    <t>义门镇
贾家峁村</t>
  </si>
  <si>
    <t>1.水毁道路挡墙修复；2.水毁墙体清理修复；3.落石、垃圾清理转运；4.除草、补栽、修剪树木；5.拆除破损活动房</t>
  </si>
  <si>
    <t>义门镇岳家沟村人居环境整治改善项目</t>
  </si>
  <si>
    <t>义门镇
岳家沟村</t>
  </si>
  <si>
    <t>1.水毁墙体清理修复；2.落石、垃圾清理转运；3.拆除破损活动房</t>
  </si>
  <si>
    <t>孙家沟镇官地坪村岢保线公路通道环境整治项目</t>
  </si>
  <si>
    <t>孙家沟镇
官地坪村</t>
  </si>
  <si>
    <t>栽植金叶榆720株，回填土方700m³，树立2.5m*2.5m防锈金属字10个(含预埋件混凝土基础、钢管立柱），清理道路两侧弃土废石杂物等</t>
  </si>
  <si>
    <t>通过务工，带动脱贫户6人和非脱贫户10人持续增收，有利于全力推进道路及道路两侧路域环境整治，建设绿色、整洁的生态交通走廊，使我镇的卫生面貌发生较大的改观，为全镇经济建设和人民群众生产生活创造了良好的环境</t>
  </si>
  <si>
    <t>县乡村振兴局
孙家沟镇人民政府</t>
  </si>
  <si>
    <t>杨剑
崔晓伟</t>
  </si>
  <si>
    <t>腰庄乡年延村通村公路改修项目</t>
  </si>
  <si>
    <t>加固坝体及路基，回填土方6000m³、平整路面并铺设河卵、水稳及硬化140m*4.3m*0.18m路面、做排水160m等工程。</t>
  </si>
  <si>
    <t>510人受益，其中脱贫人口113人，方便百姓出行、带动当地经济文化发展。</t>
  </si>
  <si>
    <t>保德县冀家沟通村硬化路项目</t>
  </si>
  <si>
    <t>计划改造农村公路0.843公里。</t>
  </si>
  <si>
    <t>1013人受益，其中脱贫人口149人，方便百姓出行、带动当地经济文化发展。</t>
  </si>
  <si>
    <t>南河沟乡寨焉村村庄硬化产业路项目</t>
  </si>
  <si>
    <t>南河沟乡
寨焉村</t>
  </si>
  <si>
    <t>路面长340米、宽3米、厚0.15米，整理路基1020㎡，植树460株。</t>
  </si>
  <si>
    <t>443人受益，其中脱贫人口112人，方便百姓出行、带动当地经济文化发展。</t>
  </si>
  <si>
    <t>县交通运输局
南河沟乡人民政府</t>
  </si>
  <si>
    <t>崔晓旺
郭跃光</t>
  </si>
  <si>
    <t>三.生态帮扶项目</t>
  </si>
  <si>
    <t>忻州市保德县黄土高原水土流失综合治理—天然林保护与营造林工程（人工造乔木林）项目</t>
  </si>
  <si>
    <t>人工造乔木林10000亩，每亩投资2000元。</t>
  </si>
  <si>
    <t>改善人居环境，可带动劳力增收。</t>
  </si>
  <si>
    <t>县林业局</t>
  </si>
  <si>
    <t>王耀光</t>
  </si>
  <si>
    <t>保德县林业局暖泉林业管护站维修项目</t>
  </si>
  <si>
    <t>维修8孔窑洞320平方米，院内硬化315平方米，街道硬化170平方米，改造维修围墙44立方米。</t>
  </si>
  <si>
    <t>脱贫人口6人受益，可带动脱贫护林员增收。</t>
  </si>
  <si>
    <t>保德县2022年林下经济种植中药材项目</t>
  </si>
  <si>
    <t>林下种植中药材连翘3000亩。</t>
  </si>
  <si>
    <t>800元/亩</t>
  </si>
  <si>
    <t>保德县腰庄乡白家墕村高标准农田水土保持林项目</t>
  </si>
  <si>
    <t>农田坡面栽植紫穗槐、樟子松苗木176亩，地埂栽植海红2087株，片林栽植海红16.2亩，道路两侧绿化栽植樟子松、新疆杨536株。</t>
  </si>
  <si>
    <t>恢复林地植被面积，改善人居环境，可带动项目村贫困劳力增收。</t>
  </si>
  <si>
    <t>四.金融帮扶项目</t>
  </si>
  <si>
    <t>保德县2022年小额信贷贴息项目</t>
  </si>
  <si>
    <t>获得脱贫人口小额信贷的脱贫户，按照基础利率给予贴息，做到应补尽补。</t>
  </si>
  <si>
    <t>所有脱贫贷款户户均年增收3000元以上。</t>
  </si>
  <si>
    <t>县乡村振兴局
金融部门   
各乡（镇）人民政府</t>
  </si>
  <si>
    <t>杨剑
金融部门负责人
各乡（镇）负责人</t>
  </si>
  <si>
    <t>五.教育培训项目</t>
  </si>
  <si>
    <t>保德县2021年-2022年“雨露计划”资助项目</t>
  </si>
  <si>
    <t>对全县脱贫户中，接受中职中技（含普通中专、职业高中技工学校）、高校职（专）业教育（含普通大专、高职院校、技师学院等）的在校学生（包含在校期间顶岗实习），给予生活困难补助。</t>
  </si>
  <si>
    <t>3000元/人</t>
  </si>
  <si>
    <t>预计1500名脱贫学生及家庭受益。</t>
  </si>
  <si>
    <t>县乡村振兴局
各乡（镇）人民政府</t>
  </si>
  <si>
    <t>杨剑
各乡（镇）负责人</t>
  </si>
  <si>
    <t>保德县2022年乡村振兴致富带头人培训项目</t>
  </si>
  <si>
    <t>乡村振兴致富带头人培训200人。</t>
  </si>
  <si>
    <t>3500元/人</t>
  </si>
  <si>
    <t>直接受益200人，辐射带动涉及村村民。</t>
  </si>
  <si>
    <t>县乡村振兴局
所涉乡（镇）人民政府</t>
  </si>
  <si>
    <t>杨剑
所涉乡（镇）负责人</t>
  </si>
  <si>
    <t>六.就业帮扶项目</t>
  </si>
  <si>
    <t>保德县2022年就业奖补项目</t>
  </si>
  <si>
    <t>对全县通过自我努力，实现稳定就业的脱贫劳动力进行扶持奖补。</t>
  </si>
  <si>
    <t>激发脱贫劳动力就业增收的内生动力。</t>
  </si>
  <si>
    <t>县人社局
各乡（镇）人民政府</t>
  </si>
  <si>
    <t>张智才
各乡（镇）负责人</t>
  </si>
  <si>
    <t>保德县脱贫劳动力外出务工就业一次性交通补贴资金项目</t>
  </si>
  <si>
    <t>对县域范围内各乡镇的脱贫劳动力外出务工就业进行一次性交通补贴。</t>
  </si>
  <si>
    <t>补贴脱贫劳力务工就业，增加脱贫劳动力务工就业收入，带动当地经济文化发展。</t>
  </si>
  <si>
    <t>县乡村振兴局
涉及乡（镇）人民政府</t>
  </si>
  <si>
    <t>杨剑
涉及乡（镇）负责人</t>
  </si>
  <si>
    <t>七.其它项目</t>
  </si>
  <si>
    <t>忻州市精准防贫“忻保障”项目</t>
  </si>
  <si>
    <t>按照每人每年16元的标准进行测算筹集。根据忻财农〔2019〕104 号文件安排，保德县精准扶贫“忻保障”救助基金总规模为54.77 万元，2022年需注入资金池8.872957万元。</t>
  </si>
  <si>
    <t>按照每人每年16元的标准进行测算筹集</t>
  </si>
  <si>
    <t>33542人受益，其中脱贫人口32412人。</t>
  </si>
</sst>
</file>

<file path=xl/styles.xml><?xml version="1.0" encoding="utf-8"?>
<styleSheet xmlns="http://schemas.openxmlformats.org/spreadsheetml/2006/main">
  <numFmts count="5">
    <numFmt numFmtId="176" formatCode="0.000000_);[Red]\(0.000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1"/>
      <color theme="1"/>
      <name val="宋体"/>
      <charset val="134"/>
      <scheme val="minor"/>
    </font>
    <font>
      <sz val="14"/>
      <name val="宋体"/>
      <charset val="134"/>
      <scheme val="minor"/>
    </font>
    <font>
      <sz val="10"/>
      <name val="宋体"/>
      <charset val="134"/>
      <scheme val="minor"/>
    </font>
    <font>
      <sz val="20"/>
      <name val="方正小标宋简体"/>
      <charset val="134"/>
    </font>
    <font>
      <sz val="10"/>
      <color rgb="FF000000"/>
      <name val="宋体"/>
      <charset val="134"/>
      <scheme val="minor"/>
    </font>
    <font>
      <b/>
      <sz val="10"/>
      <color rgb="FFFF0000"/>
      <name val="宋体"/>
      <charset val="134"/>
      <scheme val="minor"/>
    </font>
    <font>
      <sz val="10"/>
      <name val="宋体"/>
      <charset val="134"/>
    </font>
    <font>
      <sz val="11"/>
      <name val="宋体"/>
      <charset val="134"/>
      <scheme val="minor"/>
    </font>
    <font>
      <i/>
      <sz val="11"/>
      <color rgb="FF7F7F7F"/>
      <name val="宋体"/>
      <charset val="0"/>
      <scheme val="minor"/>
    </font>
    <font>
      <b/>
      <sz val="15"/>
      <color theme="3"/>
      <name val="宋体"/>
      <charset val="134"/>
      <scheme val="minor"/>
    </font>
    <font>
      <b/>
      <sz val="18"/>
      <color theme="3"/>
      <name val="宋体"/>
      <charset val="134"/>
      <scheme val="minor"/>
    </font>
    <font>
      <sz val="11"/>
      <color theme="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sz val="11"/>
      <color rgb="FFFA7D00"/>
      <name val="宋体"/>
      <charset val="0"/>
      <scheme val="minor"/>
    </font>
  </fonts>
  <fills count="34">
    <fill>
      <patternFill patternType="none"/>
    </fill>
    <fill>
      <patternFill patternType="gray125"/>
    </fill>
    <fill>
      <patternFill patternType="solid">
        <fgColor rgb="FF92D050"/>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8"/>
        <bgColor indexed="64"/>
      </patternFill>
    </fill>
    <fill>
      <patternFill patternType="solid">
        <fgColor theme="5"/>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1" fillId="0" borderId="0" applyFont="0" applyFill="0" applyBorder="0" applyAlignment="0" applyProtection="0">
      <alignment vertical="center"/>
    </xf>
    <xf numFmtId="0" fontId="15" fillId="20" borderId="0" applyNumberFormat="0" applyBorder="0" applyAlignment="0" applyProtection="0">
      <alignment vertical="center"/>
    </xf>
    <xf numFmtId="0" fontId="18" fillId="16" borderId="8"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5" fillId="10" borderId="0" applyNumberFormat="0" applyBorder="0" applyAlignment="0" applyProtection="0">
      <alignment vertical="center"/>
    </xf>
    <xf numFmtId="0" fontId="14" fillId="5" borderId="0" applyNumberFormat="0" applyBorder="0" applyAlignment="0" applyProtection="0">
      <alignment vertical="center"/>
    </xf>
    <xf numFmtId="43" fontId="1" fillId="0" borderId="0" applyFont="0" applyFill="0" applyBorder="0" applyAlignment="0" applyProtection="0">
      <alignment vertical="center"/>
    </xf>
    <xf numFmtId="0" fontId="12" fillId="25" borderId="0" applyNumberFormat="0" applyBorder="0" applyAlignment="0" applyProtection="0">
      <alignment vertical="center"/>
    </xf>
    <xf numFmtId="0" fontId="21" fillId="0" borderId="0" applyNumberFormat="0" applyFill="0" applyBorder="0" applyAlignment="0" applyProtection="0">
      <alignment vertical="center"/>
    </xf>
    <xf numFmtId="9" fontId="1" fillId="0" borderId="0" applyFont="0" applyFill="0" applyBorder="0" applyAlignment="0" applyProtection="0">
      <alignment vertical="center"/>
    </xf>
    <xf numFmtId="0" fontId="22" fillId="0" borderId="0" applyNumberFormat="0" applyFill="0" applyBorder="0" applyAlignment="0" applyProtection="0">
      <alignment vertical="center"/>
    </xf>
    <xf numFmtId="0" fontId="1" fillId="26" borderId="11" applyNumberFormat="0" applyFont="0" applyAlignment="0" applyProtection="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7" applyNumberFormat="0" applyFill="0" applyAlignment="0" applyProtection="0">
      <alignment vertical="center"/>
    </xf>
    <xf numFmtId="0" fontId="25" fillId="0" borderId="7" applyNumberFormat="0" applyFill="0" applyAlignment="0" applyProtection="0">
      <alignment vertical="center"/>
    </xf>
    <xf numFmtId="0" fontId="12" fillId="24" borderId="0" applyNumberFormat="0" applyBorder="0" applyAlignment="0" applyProtection="0">
      <alignment vertical="center"/>
    </xf>
    <xf numFmtId="0" fontId="13" fillId="0" borderId="13" applyNumberFormat="0" applyFill="0" applyAlignment="0" applyProtection="0">
      <alignment vertical="center"/>
    </xf>
    <xf numFmtId="0" fontId="12" fillId="23" borderId="0" applyNumberFormat="0" applyBorder="0" applyAlignment="0" applyProtection="0">
      <alignment vertical="center"/>
    </xf>
    <xf numFmtId="0" fontId="19" fillId="9" borderId="9" applyNumberFormat="0" applyAlignment="0" applyProtection="0">
      <alignment vertical="center"/>
    </xf>
    <xf numFmtId="0" fontId="16" fillId="9" borderId="8" applyNumberFormat="0" applyAlignment="0" applyProtection="0">
      <alignment vertical="center"/>
    </xf>
    <xf numFmtId="0" fontId="20" fillId="22" borderId="10" applyNumberFormat="0" applyAlignment="0" applyProtection="0">
      <alignment vertical="center"/>
    </xf>
    <xf numFmtId="0" fontId="15" fillId="19" borderId="0" applyNumberFormat="0" applyBorder="0" applyAlignment="0" applyProtection="0">
      <alignment vertical="center"/>
    </xf>
    <xf numFmtId="0" fontId="12" fillId="33" borderId="0" applyNumberFormat="0" applyBorder="0" applyAlignment="0" applyProtection="0">
      <alignment vertical="center"/>
    </xf>
    <xf numFmtId="0" fontId="27" fillId="0" borderId="14" applyNumberFormat="0" applyFill="0" applyAlignment="0" applyProtection="0">
      <alignment vertical="center"/>
    </xf>
    <xf numFmtId="0" fontId="24" fillId="0" borderId="12" applyNumberFormat="0" applyFill="0" applyAlignment="0" applyProtection="0">
      <alignment vertical="center"/>
    </xf>
    <xf numFmtId="0" fontId="26" fillId="31" borderId="0" applyNumberFormat="0" applyBorder="0" applyAlignment="0" applyProtection="0">
      <alignment vertical="center"/>
    </xf>
    <xf numFmtId="0" fontId="17" fillId="15" borderId="0" applyNumberFormat="0" applyBorder="0" applyAlignment="0" applyProtection="0">
      <alignment vertical="center"/>
    </xf>
    <xf numFmtId="0" fontId="15" fillId="28" borderId="0" applyNumberFormat="0" applyBorder="0" applyAlignment="0" applyProtection="0">
      <alignment vertical="center"/>
    </xf>
    <xf numFmtId="0" fontId="12" fillId="14"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2" fillId="32" borderId="0" applyNumberFormat="0" applyBorder="0" applyAlignment="0" applyProtection="0">
      <alignment vertical="center"/>
    </xf>
    <xf numFmtId="0" fontId="15" fillId="29" borderId="0" applyNumberFormat="0" applyBorder="0" applyAlignment="0" applyProtection="0">
      <alignment vertical="center"/>
    </xf>
    <xf numFmtId="0" fontId="12" fillId="3" borderId="0" applyNumberFormat="0" applyBorder="0" applyAlignment="0" applyProtection="0">
      <alignment vertical="center"/>
    </xf>
    <xf numFmtId="0" fontId="12" fillId="11" borderId="0" applyNumberFormat="0" applyBorder="0" applyAlignment="0" applyProtection="0">
      <alignment vertical="center"/>
    </xf>
    <xf numFmtId="0" fontId="15" fillId="6" borderId="0" applyNumberFormat="0" applyBorder="0" applyAlignment="0" applyProtection="0">
      <alignment vertical="center"/>
    </xf>
    <xf numFmtId="0" fontId="12" fillId="21" borderId="0" applyNumberFormat="0" applyBorder="0" applyAlignment="0" applyProtection="0">
      <alignment vertical="center"/>
    </xf>
  </cellStyleXfs>
  <cellXfs count="36">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176"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4" xfId="0" applyFont="1" applyFill="1" applyBorder="1" applyAlignment="1">
      <alignment vertical="center"/>
    </xf>
    <xf numFmtId="0" fontId="3" fillId="2" borderId="4" xfId="0" applyFont="1" applyFill="1" applyBorder="1" applyAlignment="1">
      <alignment horizontal="left" vertical="center"/>
    </xf>
    <xf numFmtId="0" fontId="3" fillId="2" borderId="2"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0" xfId="0" applyFont="1" applyFill="1" applyBorder="1" applyAlignment="1">
      <alignment horizontal="center" wrapText="1"/>
    </xf>
    <xf numFmtId="0" fontId="3" fillId="0" borderId="5" xfId="0" applyFont="1" applyFill="1" applyBorder="1" applyAlignment="1">
      <alignment wrapText="1"/>
    </xf>
    <xf numFmtId="0" fontId="3" fillId="0" borderId="6"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57" fontId="3" fillId="0" borderId="2" xfId="0" applyNumberFormat="1" applyFont="1" applyFill="1" applyBorder="1" applyAlignment="1">
      <alignment horizontal="center" vertical="center"/>
    </xf>
    <xf numFmtId="57" fontId="5"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vertical="center" wrapText="1"/>
    </xf>
    <xf numFmtId="0" fontId="3" fillId="2" borderId="4" xfId="0" applyFont="1" applyFill="1" applyBorder="1" applyAlignment="1">
      <alignment vertical="center"/>
    </xf>
    <xf numFmtId="0" fontId="6" fillId="0" borderId="2" xfId="0" applyFont="1" applyFill="1" applyBorder="1" applyAlignment="1">
      <alignment vertical="center"/>
    </xf>
    <xf numFmtId="0" fontId="7" fillId="0" borderId="2" xfId="0" applyFont="1" applyFill="1" applyBorder="1" applyAlignment="1">
      <alignment horizontal="center" vertical="center" wrapText="1"/>
    </xf>
    <xf numFmtId="57" fontId="3" fillId="0" borderId="2" xfId="0" applyNumberFormat="1" applyFont="1" applyFill="1" applyBorder="1" applyAlignment="1">
      <alignment horizontal="center" vertical="center" wrapText="1"/>
    </xf>
    <xf numFmtId="0" fontId="8" fillId="0" borderId="0" xfId="0" applyFont="1" applyFill="1" applyBorder="1" applyAlignment="1">
      <alignment vertical="center"/>
    </xf>
    <xf numFmtId="0" fontId="3" fillId="2"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33"/>
  <sheetViews>
    <sheetView tabSelected="1" zoomScale="90" zoomScaleNormal="90" topLeftCell="B1" workbookViewId="0">
      <selection activeCell="M98" sqref="M98"/>
    </sheetView>
  </sheetViews>
  <sheetFormatPr defaultColWidth="9" defaultRowHeight="13.5"/>
  <cols>
    <col min="1" max="1" width="4.625" style="1" customWidth="1"/>
    <col min="2" max="2" width="22.625" style="1" customWidth="1"/>
    <col min="3" max="3" width="13.125" style="1" customWidth="1"/>
    <col min="4" max="8" width="10.375" style="1" customWidth="1"/>
    <col min="9" max="9" width="9.625" style="1" customWidth="1"/>
    <col min="10" max="10" width="30.625" style="1" customWidth="1"/>
    <col min="11" max="11" width="13.625" style="1" customWidth="1"/>
    <col min="12" max="12" width="30.625" style="1" customWidth="1"/>
    <col min="13" max="13" width="14.625" style="1" customWidth="1"/>
    <col min="14" max="14" width="15.625" style="1" customWidth="1"/>
    <col min="15" max="15" width="10.125" style="1" customWidth="1"/>
    <col min="16" max="17" width="9" style="1"/>
    <col min="18" max="18" width="9.5" style="1" customWidth="1"/>
    <col min="19" max="16384" width="9" style="1"/>
  </cols>
  <sheetData>
    <row r="1" s="1" customFormat="1" ht="18.75" spans="1:15">
      <c r="A1" s="3" t="s">
        <v>0</v>
      </c>
      <c r="B1" s="3"/>
      <c r="C1" s="4"/>
      <c r="D1" s="5"/>
      <c r="E1" s="5"/>
      <c r="F1" s="5"/>
      <c r="G1" s="5"/>
      <c r="H1" s="5"/>
      <c r="I1" s="5"/>
      <c r="J1" s="5"/>
      <c r="K1" s="5"/>
      <c r="L1" s="5"/>
      <c r="M1" s="5"/>
      <c r="N1" s="5"/>
      <c r="O1" s="5"/>
    </row>
    <row r="2" s="1" customFormat="1" ht="27" spans="1:15">
      <c r="A2" s="6" t="s">
        <v>1</v>
      </c>
      <c r="B2" s="6"/>
      <c r="C2" s="6"/>
      <c r="D2" s="6"/>
      <c r="E2" s="6"/>
      <c r="F2" s="6"/>
      <c r="G2" s="6"/>
      <c r="H2" s="6"/>
      <c r="I2" s="6"/>
      <c r="J2" s="6"/>
      <c r="K2" s="6"/>
      <c r="L2" s="6"/>
      <c r="M2" s="6"/>
      <c r="N2" s="6"/>
      <c r="O2" s="6"/>
    </row>
    <row r="3" s="1" customFormat="1" spans="1:15">
      <c r="A3" s="7"/>
      <c r="B3" s="7"/>
      <c r="C3" s="7"/>
      <c r="D3" s="5"/>
      <c r="E3" s="5"/>
      <c r="F3" s="5"/>
      <c r="G3" s="5"/>
      <c r="H3" s="8"/>
      <c r="I3" s="5"/>
      <c r="J3" s="7"/>
      <c r="K3" s="7"/>
      <c r="L3" s="21"/>
      <c r="M3" s="7"/>
      <c r="N3" s="22"/>
      <c r="O3" s="22"/>
    </row>
    <row r="4" s="1" customFormat="1" ht="21.75" customHeight="1" spans="1:15">
      <c r="A4" s="9" t="s">
        <v>2</v>
      </c>
      <c r="B4" s="9" t="s">
        <v>3</v>
      </c>
      <c r="C4" s="9" t="s">
        <v>4</v>
      </c>
      <c r="D4" s="10" t="s">
        <v>5</v>
      </c>
      <c r="E4" s="10"/>
      <c r="F4" s="10"/>
      <c r="G4" s="10"/>
      <c r="H4" s="10"/>
      <c r="I4" s="9" t="s">
        <v>6</v>
      </c>
      <c r="J4" s="9" t="s">
        <v>7</v>
      </c>
      <c r="K4" s="9" t="s">
        <v>8</v>
      </c>
      <c r="L4" s="9" t="s">
        <v>9</v>
      </c>
      <c r="M4" s="9" t="s">
        <v>10</v>
      </c>
      <c r="N4" s="9" t="s">
        <v>11</v>
      </c>
      <c r="O4" s="9" t="s">
        <v>12</v>
      </c>
    </row>
    <row r="5" s="1" customFormat="1" ht="36" customHeight="1" spans="1:15">
      <c r="A5" s="11"/>
      <c r="B5" s="11"/>
      <c r="C5" s="11"/>
      <c r="D5" s="12" t="s">
        <v>13</v>
      </c>
      <c r="E5" s="12" t="s">
        <v>14</v>
      </c>
      <c r="F5" s="12" t="s">
        <v>15</v>
      </c>
      <c r="G5" s="12" t="s">
        <v>16</v>
      </c>
      <c r="H5" s="12" t="s">
        <v>17</v>
      </c>
      <c r="I5" s="23"/>
      <c r="J5" s="23"/>
      <c r="K5" s="23"/>
      <c r="L5" s="23"/>
      <c r="M5" s="23"/>
      <c r="N5" s="23"/>
      <c r="O5" s="23"/>
    </row>
    <row r="6" s="1" customFormat="1" ht="27" customHeight="1" spans="1:15">
      <c r="A6" s="13"/>
      <c r="B6" s="10" t="s">
        <v>18</v>
      </c>
      <c r="C6" s="14">
        <f t="shared" ref="C6:C69" si="0">SUM(D6:H6)</f>
        <v>17162.085241</v>
      </c>
      <c r="D6" s="15">
        <f>D7+D77+D119+D124+D126+D129+D132</f>
        <v>6922</v>
      </c>
      <c r="E6" s="15">
        <f>E7+E77+E119+E124+E126+E129+E132</f>
        <v>1232</v>
      </c>
      <c r="F6" s="15">
        <f>F7+F77+F119+F124+F126+F129+F132</f>
        <v>946.94</v>
      </c>
      <c r="G6" s="15">
        <f>G7+G77+G119+G124+G126+G129+G132</f>
        <v>7586.56</v>
      </c>
      <c r="H6" s="15">
        <f>H7+H77+H119+H124+H126+H129+H132</f>
        <v>474.585241</v>
      </c>
      <c r="I6" s="13"/>
      <c r="J6" s="13"/>
      <c r="K6" s="13"/>
      <c r="L6" s="13"/>
      <c r="M6" s="13"/>
      <c r="N6" s="13"/>
      <c r="O6" s="13"/>
    </row>
    <row r="7" s="1" customFormat="1" ht="24" customHeight="1" spans="1:15">
      <c r="A7" s="16"/>
      <c r="B7" s="17" t="s">
        <v>19</v>
      </c>
      <c r="C7" s="18">
        <f t="shared" si="0"/>
        <v>9853.19165</v>
      </c>
      <c r="D7" s="18">
        <f>SUM(D8:D76)</f>
        <v>4798.27655</v>
      </c>
      <c r="E7" s="18">
        <f>SUM(E8:E76)</f>
        <v>1232</v>
      </c>
      <c r="F7" s="18">
        <f>SUM(F8:F76)</f>
        <v>441</v>
      </c>
      <c r="G7" s="18">
        <f>SUM(G8:G76)</f>
        <v>3326.4451</v>
      </c>
      <c r="H7" s="18">
        <f>SUM(H8:H76)</f>
        <v>55.47</v>
      </c>
      <c r="I7" s="24"/>
      <c r="J7" s="24"/>
      <c r="K7" s="24"/>
      <c r="L7" s="25"/>
      <c r="M7" s="24"/>
      <c r="N7" s="24"/>
      <c r="O7" s="24"/>
    </row>
    <row r="8" s="1" customFormat="1" ht="45" customHeight="1" spans="1:15">
      <c r="A8" s="19">
        <v>1</v>
      </c>
      <c r="B8" s="20" t="s">
        <v>20</v>
      </c>
      <c r="C8" s="15">
        <f t="shared" si="0"/>
        <v>195.92965</v>
      </c>
      <c r="D8" s="15">
        <v>195.92965</v>
      </c>
      <c r="E8" s="15"/>
      <c r="F8" s="15"/>
      <c r="G8" s="15"/>
      <c r="H8" s="15"/>
      <c r="I8" s="10" t="s">
        <v>21</v>
      </c>
      <c r="J8" s="12" t="s">
        <v>22</v>
      </c>
      <c r="K8" s="12" t="s">
        <v>23</v>
      </c>
      <c r="L8" s="12" t="s">
        <v>24</v>
      </c>
      <c r="M8" s="12" t="s">
        <v>25</v>
      </c>
      <c r="N8" s="12" t="s">
        <v>26</v>
      </c>
      <c r="O8" s="26">
        <v>44896</v>
      </c>
    </row>
    <row r="9" s="1" customFormat="1" ht="55" customHeight="1" spans="1:15">
      <c r="A9" s="19">
        <v>2</v>
      </c>
      <c r="B9" s="20" t="s">
        <v>27</v>
      </c>
      <c r="C9" s="15">
        <f t="shared" si="0"/>
        <v>880</v>
      </c>
      <c r="D9" s="15">
        <v>880</v>
      </c>
      <c r="E9" s="15"/>
      <c r="F9" s="15"/>
      <c r="G9" s="15"/>
      <c r="H9" s="15"/>
      <c r="I9" s="10" t="s">
        <v>21</v>
      </c>
      <c r="J9" s="12" t="s">
        <v>28</v>
      </c>
      <c r="K9" s="12" t="s">
        <v>29</v>
      </c>
      <c r="L9" s="12" t="s">
        <v>30</v>
      </c>
      <c r="M9" s="12" t="s">
        <v>31</v>
      </c>
      <c r="N9" s="27" t="s">
        <v>32</v>
      </c>
      <c r="O9" s="26">
        <v>44896</v>
      </c>
    </row>
    <row r="10" s="1" customFormat="1" ht="45" customHeight="1" spans="1:15">
      <c r="A10" s="19">
        <v>3</v>
      </c>
      <c r="B10" s="20" t="s">
        <v>33</v>
      </c>
      <c r="C10" s="15">
        <f t="shared" si="0"/>
        <v>1115.3803</v>
      </c>
      <c r="D10" s="15">
        <v>1115.3803</v>
      </c>
      <c r="E10" s="15"/>
      <c r="F10" s="15"/>
      <c r="G10" s="15"/>
      <c r="H10" s="15"/>
      <c r="I10" s="10" t="s">
        <v>21</v>
      </c>
      <c r="J10" s="12" t="s">
        <v>34</v>
      </c>
      <c r="K10" s="10" t="s">
        <v>35</v>
      </c>
      <c r="L10" s="12" t="s">
        <v>36</v>
      </c>
      <c r="M10" s="12" t="s">
        <v>25</v>
      </c>
      <c r="N10" s="12" t="s">
        <v>26</v>
      </c>
      <c r="O10" s="26">
        <v>44896</v>
      </c>
    </row>
    <row r="11" s="1" customFormat="1" ht="45" customHeight="1" spans="1:15">
      <c r="A11" s="19">
        <v>4</v>
      </c>
      <c r="B11" s="20" t="s">
        <v>37</v>
      </c>
      <c r="C11" s="15">
        <f t="shared" si="0"/>
        <v>879.159</v>
      </c>
      <c r="D11" s="15">
        <v>879.159</v>
      </c>
      <c r="E11" s="15"/>
      <c r="F11" s="15"/>
      <c r="G11" s="15"/>
      <c r="H11" s="15"/>
      <c r="I11" s="10" t="s">
        <v>21</v>
      </c>
      <c r="J11" s="12" t="s">
        <v>38</v>
      </c>
      <c r="K11" s="10" t="s">
        <v>39</v>
      </c>
      <c r="L11" s="12" t="s">
        <v>36</v>
      </c>
      <c r="M11" s="12" t="s">
        <v>25</v>
      </c>
      <c r="N11" s="12" t="s">
        <v>26</v>
      </c>
      <c r="O11" s="26">
        <v>44896</v>
      </c>
    </row>
    <row r="12" s="1" customFormat="1" ht="45" customHeight="1" spans="1:15">
      <c r="A12" s="19">
        <v>5</v>
      </c>
      <c r="B12" s="20" t="s">
        <v>40</v>
      </c>
      <c r="C12" s="15">
        <f t="shared" si="0"/>
        <v>781.0851</v>
      </c>
      <c r="D12" s="15"/>
      <c r="E12" s="15"/>
      <c r="F12" s="15"/>
      <c r="G12" s="15">
        <v>781.0851</v>
      </c>
      <c r="H12" s="15"/>
      <c r="I12" s="10" t="s">
        <v>21</v>
      </c>
      <c r="J12" s="12" t="s">
        <v>41</v>
      </c>
      <c r="K12" s="10"/>
      <c r="L12" s="12" t="s">
        <v>42</v>
      </c>
      <c r="M12" s="12" t="s">
        <v>43</v>
      </c>
      <c r="N12" s="27" t="s">
        <v>44</v>
      </c>
      <c r="O12" s="26">
        <v>44896</v>
      </c>
    </row>
    <row r="13" s="1" customFormat="1" ht="55" customHeight="1" spans="1:15">
      <c r="A13" s="19">
        <v>6</v>
      </c>
      <c r="B13" s="20" t="s">
        <v>45</v>
      </c>
      <c r="C13" s="15">
        <f t="shared" si="0"/>
        <v>150</v>
      </c>
      <c r="D13" s="15">
        <v>150</v>
      </c>
      <c r="E13" s="15"/>
      <c r="F13" s="15"/>
      <c r="G13" s="15"/>
      <c r="H13" s="15"/>
      <c r="I13" s="12" t="s">
        <v>46</v>
      </c>
      <c r="J13" s="12" t="s">
        <v>47</v>
      </c>
      <c r="K13" s="10"/>
      <c r="L13" s="12" t="s">
        <v>48</v>
      </c>
      <c r="M13" s="12" t="s">
        <v>49</v>
      </c>
      <c r="N13" s="12" t="s">
        <v>50</v>
      </c>
      <c r="O13" s="26">
        <v>44896</v>
      </c>
    </row>
    <row r="14" s="1" customFormat="1" ht="45" customHeight="1" spans="1:15">
      <c r="A14" s="19">
        <v>7</v>
      </c>
      <c r="B14" s="20" t="s">
        <v>51</v>
      </c>
      <c r="C14" s="15">
        <f t="shared" si="0"/>
        <v>150</v>
      </c>
      <c r="D14" s="15">
        <v>150</v>
      </c>
      <c r="E14" s="15"/>
      <c r="F14" s="15"/>
      <c r="G14" s="15"/>
      <c r="H14" s="15"/>
      <c r="I14" s="12" t="s">
        <v>52</v>
      </c>
      <c r="J14" s="12" t="s">
        <v>53</v>
      </c>
      <c r="K14" s="10"/>
      <c r="L14" s="12" t="s">
        <v>54</v>
      </c>
      <c r="M14" s="12" t="s">
        <v>55</v>
      </c>
      <c r="N14" s="12" t="s">
        <v>56</v>
      </c>
      <c r="O14" s="26">
        <v>44896</v>
      </c>
    </row>
    <row r="15" s="1" customFormat="1" ht="45" customHeight="1" spans="1:15">
      <c r="A15" s="19">
        <v>8</v>
      </c>
      <c r="B15" s="20" t="s">
        <v>57</v>
      </c>
      <c r="C15" s="15">
        <f t="shared" si="0"/>
        <v>50</v>
      </c>
      <c r="D15" s="15">
        <v>50</v>
      </c>
      <c r="E15" s="15"/>
      <c r="F15" s="15"/>
      <c r="G15" s="15"/>
      <c r="H15" s="15"/>
      <c r="I15" s="12" t="s">
        <v>58</v>
      </c>
      <c r="J15" s="12" t="s">
        <v>59</v>
      </c>
      <c r="K15" s="10"/>
      <c r="L15" s="12" t="s">
        <v>60</v>
      </c>
      <c r="M15" s="12" t="s">
        <v>61</v>
      </c>
      <c r="N15" s="12" t="s">
        <v>62</v>
      </c>
      <c r="O15" s="26">
        <v>44896</v>
      </c>
    </row>
    <row r="16" s="1" customFormat="1" ht="45" customHeight="1" spans="1:15">
      <c r="A16" s="19">
        <v>9</v>
      </c>
      <c r="B16" s="20" t="s">
        <v>63</v>
      </c>
      <c r="C16" s="15">
        <f t="shared" si="0"/>
        <v>50</v>
      </c>
      <c r="D16" s="15">
        <v>50</v>
      </c>
      <c r="E16" s="15"/>
      <c r="F16" s="15"/>
      <c r="G16" s="15"/>
      <c r="H16" s="15"/>
      <c r="I16" s="12" t="s">
        <v>64</v>
      </c>
      <c r="J16" s="12" t="s">
        <v>65</v>
      </c>
      <c r="K16" s="10"/>
      <c r="L16" s="12" t="s">
        <v>66</v>
      </c>
      <c r="M16" s="12" t="s">
        <v>61</v>
      </c>
      <c r="N16" s="12" t="s">
        <v>62</v>
      </c>
      <c r="O16" s="26">
        <v>44896</v>
      </c>
    </row>
    <row r="17" s="1" customFormat="1" ht="55" customHeight="1" spans="1:15">
      <c r="A17" s="19">
        <v>10</v>
      </c>
      <c r="B17" s="20" t="s">
        <v>67</v>
      </c>
      <c r="C17" s="15">
        <f t="shared" si="0"/>
        <v>50</v>
      </c>
      <c r="D17" s="15"/>
      <c r="E17" s="15"/>
      <c r="F17" s="15"/>
      <c r="G17" s="15">
        <v>50</v>
      </c>
      <c r="H17" s="15"/>
      <c r="I17" s="12" t="s">
        <v>68</v>
      </c>
      <c r="J17" s="12" t="s">
        <v>69</v>
      </c>
      <c r="K17" s="10"/>
      <c r="L17" s="12" t="s">
        <v>70</v>
      </c>
      <c r="M17" s="12" t="s">
        <v>61</v>
      </c>
      <c r="N17" s="12" t="s">
        <v>62</v>
      </c>
      <c r="O17" s="26">
        <v>44896</v>
      </c>
    </row>
    <row r="18" s="1" customFormat="1" ht="40" customHeight="1" spans="1:15">
      <c r="A18" s="19">
        <v>11</v>
      </c>
      <c r="B18" s="20" t="s">
        <v>71</v>
      </c>
      <c r="C18" s="15">
        <f t="shared" si="0"/>
        <v>20</v>
      </c>
      <c r="D18" s="15"/>
      <c r="E18" s="15"/>
      <c r="F18" s="15"/>
      <c r="G18" s="15">
        <v>20</v>
      </c>
      <c r="H18" s="15"/>
      <c r="I18" s="12" t="s">
        <v>72</v>
      </c>
      <c r="J18" s="12" t="s">
        <v>73</v>
      </c>
      <c r="K18" s="10"/>
      <c r="L18" s="12" t="s">
        <v>74</v>
      </c>
      <c r="M18" s="12" t="s">
        <v>75</v>
      </c>
      <c r="N18" s="12" t="s">
        <v>76</v>
      </c>
      <c r="O18" s="26">
        <v>44896</v>
      </c>
    </row>
    <row r="19" s="1" customFormat="1" ht="40" customHeight="1" spans="1:15">
      <c r="A19" s="19">
        <v>12</v>
      </c>
      <c r="B19" s="20" t="s">
        <v>77</v>
      </c>
      <c r="C19" s="15">
        <f t="shared" si="0"/>
        <v>10.68</v>
      </c>
      <c r="D19" s="15"/>
      <c r="E19" s="15"/>
      <c r="F19" s="15"/>
      <c r="G19" s="15">
        <v>10.68</v>
      </c>
      <c r="H19" s="15"/>
      <c r="I19" s="12" t="s">
        <v>72</v>
      </c>
      <c r="J19" s="12" t="s">
        <v>78</v>
      </c>
      <c r="K19" s="10"/>
      <c r="L19" s="12" t="s">
        <v>79</v>
      </c>
      <c r="M19" s="12" t="s">
        <v>75</v>
      </c>
      <c r="N19" s="12" t="s">
        <v>76</v>
      </c>
      <c r="O19" s="26">
        <v>44896</v>
      </c>
    </row>
    <row r="20" s="1" customFormat="1" ht="40" customHeight="1" spans="1:15">
      <c r="A20" s="19">
        <v>13</v>
      </c>
      <c r="B20" s="20" t="s">
        <v>80</v>
      </c>
      <c r="C20" s="15">
        <f t="shared" si="0"/>
        <v>30</v>
      </c>
      <c r="D20" s="15"/>
      <c r="E20" s="15"/>
      <c r="F20" s="15"/>
      <c r="G20" s="15">
        <v>30</v>
      </c>
      <c r="H20" s="15"/>
      <c r="I20" s="12" t="s">
        <v>81</v>
      </c>
      <c r="J20" s="12" t="s">
        <v>73</v>
      </c>
      <c r="K20" s="10"/>
      <c r="L20" s="12" t="s">
        <v>82</v>
      </c>
      <c r="M20" s="12" t="s">
        <v>75</v>
      </c>
      <c r="N20" s="12" t="s">
        <v>76</v>
      </c>
      <c r="O20" s="26">
        <v>44896</v>
      </c>
    </row>
    <row r="21" s="1" customFormat="1" ht="40" customHeight="1" spans="1:15">
      <c r="A21" s="19">
        <v>14</v>
      </c>
      <c r="B21" s="20" t="s">
        <v>83</v>
      </c>
      <c r="C21" s="15">
        <f t="shared" si="0"/>
        <v>20</v>
      </c>
      <c r="D21" s="15"/>
      <c r="E21" s="15"/>
      <c r="F21" s="15"/>
      <c r="G21" s="15">
        <v>20</v>
      </c>
      <c r="H21" s="15"/>
      <c r="I21" s="12" t="s">
        <v>84</v>
      </c>
      <c r="J21" s="12" t="s">
        <v>73</v>
      </c>
      <c r="K21" s="10"/>
      <c r="L21" s="12" t="s">
        <v>74</v>
      </c>
      <c r="M21" s="12" t="s">
        <v>75</v>
      </c>
      <c r="N21" s="12" t="s">
        <v>76</v>
      </c>
      <c r="O21" s="26">
        <v>44896</v>
      </c>
    </row>
    <row r="22" s="1" customFormat="1" ht="40" customHeight="1" spans="1:15">
      <c r="A22" s="19">
        <v>15</v>
      </c>
      <c r="B22" s="20" t="s">
        <v>85</v>
      </c>
      <c r="C22" s="15">
        <f t="shared" si="0"/>
        <v>25.14</v>
      </c>
      <c r="D22" s="15"/>
      <c r="E22" s="15"/>
      <c r="F22" s="15"/>
      <c r="G22" s="15">
        <v>25.14</v>
      </c>
      <c r="H22" s="15"/>
      <c r="I22" s="12" t="s">
        <v>86</v>
      </c>
      <c r="J22" s="12" t="s">
        <v>73</v>
      </c>
      <c r="K22" s="10"/>
      <c r="L22" s="12" t="s">
        <v>87</v>
      </c>
      <c r="M22" s="12" t="s">
        <v>75</v>
      </c>
      <c r="N22" s="12" t="s">
        <v>76</v>
      </c>
      <c r="O22" s="26">
        <v>44896</v>
      </c>
    </row>
    <row r="23" s="1" customFormat="1" ht="40" customHeight="1" spans="1:15">
      <c r="A23" s="19">
        <v>16</v>
      </c>
      <c r="B23" s="20" t="s">
        <v>88</v>
      </c>
      <c r="C23" s="15">
        <f t="shared" si="0"/>
        <v>10.68</v>
      </c>
      <c r="D23" s="15"/>
      <c r="E23" s="15"/>
      <c r="F23" s="15"/>
      <c r="G23" s="15">
        <v>10.68</v>
      </c>
      <c r="H23" s="15"/>
      <c r="I23" s="12" t="s">
        <v>89</v>
      </c>
      <c r="J23" s="12" t="s">
        <v>78</v>
      </c>
      <c r="K23" s="10"/>
      <c r="L23" s="12" t="s">
        <v>79</v>
      </c>
      <c r="M23" s="12" t="s">
        <v>75</v>
      </c>
      <c r="N23" s="12" t="s">
        <v>76</v>
      </c>
      <c r="O23" s="26">
        <v>44896</v>
      </c>
    </row>
    <row r="24" s="1" customFormat="1" ht="40" customHeight="1" spans="1:15">
      <c r="A24" s="19">
        <v>17</v>
      </c>
      <c r="B24" s="20" t="s">
        <v>90</v>
      </c>
      <c r="C24" s="15">
        <f t="shared" si="0"/>
        <v>33.5</v>
      </c>
      <c r="D24" s="15"/>
      <c r="E24" s="15"/>
      <c r="F24" s="15"/>
      <c r="G24" s="15">
        <v>33.5</v>
      </c>
      <c r="H24" s="15"/>
      <c r="I24" s="12" t="s">
        <v>89</v>
      </c>
      <c r="J24" s="12" t="s">
        <v>91</v>
      </c>
      <c r="K24" s="10"/>
      <c r="L24" s="12" t="s">
        <v>92</v>
      </c>
      <c r="M24" s="12" t="s">
        <v>93</v>
      </c>
      <c r="N24" s="12" t="s">
        <v>94</v>
      </c>
      <c r="O24" s="26">
        <v>44896</v>
      </c>
    </row>
    <row r="25" s="1" customFormat="1" ht="40" customHeight="1" spans="1:15">
      <c r="A25" s="19">
        <v>18</v>
      </c>
      <c r="B25" s="20" t="s">
        <v>95</v>
      </c>
      <c r="C25" s="15">
        <f t="shared" si="0"/>
        <v>35</v>
      </c>
      <c r="D25" s="15">
        <v>35</v>
      </c>
      <c r="E25" s="15"/>
      <c r="F25" s="15"/>
      <c r="G25" s="15"/>
      <c r="H25" s="15"/>
      <c r="I25" s="12" t="s">
        <v>96</v>
      </c>
      <c r="J25" s="12" t="s">
        <v>97</v>
      </c>
      <c r="K25" s="10"/>
      <c r="L25" s="12" t="s">
        <v>98</v>
      </c>
      <c r="M25" s="12" t="s">
        <v>99</v>
      </c>
      <c r="N25" s="12" t="s">
        <v>100</v>
      </c>
      <c r="O25" s="26">
        <v>44896</v>
      </c>
    </row>
    <row r="26" s="1" customFormat="1" ht="40" customHeight="1" spans="1:15">
      <c r="A26" s="19">
        <v>19</v>
      </c>
      <c r="B26" s="20" t="s">
        <v>101</v>
      </c>
      <c r="C26" s="15">
        <f t="shared" si="0"/>
        <v>37</v>
      </c>
      <c r="D26" s="15">
        <v>37</v>
      </c>
      <c r="E26" s="15"/>
      <c r="F26" s="15"/>
      <c r="G26" s="15"/>
      <c r="H26" s="15"/>
      <c r="I26" s="12" t="s">
        <v>102</v>
      </c>
      <c r="J26" s="12" t="s">
        <v>97</v>
      </c>
      <c r="K26" s="10"/>
      <c r="L26" s="12" t="s">
        <v>103</v>
      </c>
      <c r="M26" s="12" t="s">
        <v>99</v>
      </c>
      <c r="N26" s="12" t="s">
        <v>100</v>
      </c>
      <c r="O26" s="26">
        <v>44896</v>
      </c>
    </row>
    <row r="27" s="1" customFormat="1" ht="40" customHeight="1" spans="1:15">
      <c r="A27" s="19">
        <v>20</v>
      </c>
      <c r="B27" s="20" t="s">
        <v>104</v>
      </c>
      <c r="C27" s="15">
        <f t="shared" si="0"/>
        <v>30</v>
      </c>
      <c r="D27" s="15">
        <v>30</v>
      </c>
      <c r="E27" s="15"/>
      <c r="F27" s="15"/>
      <c r="G27" s="15"/>
      <c r="H27" s="15"/>
      <c r="I27" s="12" t="s">
        <v>105</v>
      </c>
      <c r="J27" s="12" t="s">
        <v>97</v>
      </c>
      <c r="K27" s="10"/>
      <c r="L27" s="12" t="s">
        <v>106</v>
      </c>
      <c r="M27" s="12" t="s">
        <v>99</v>
      </c>
      <c r="N27" s="12" t="s">
        <v>100</v>
      </c>
      <c r="O27" s="26">
        <v>44896</v>
      </c>
    </row>
    <row r="28" s="1" customFormat="1" ht="40" customHeight="1" spans="1:15">
      <c r="A28" s="19">
        <v>21</v>
      </c>
      <c r="B28" s="20" t="s">
        <v>107</v>
      </c>
      <c r="C28" s="15">
        <f t="shared" si="0"/>
        <v>28</v>
      </c>
      <c r="D28" s="15">
        <v>28</v>
      </c>
      <c r="E28" s="15"/>
      <c r="F28" s="15"/>
      <c r="G28" s="15"/>
      <c r="H28" s="15"/>
      <c r="I28" s="12" t="s">
        <v>108</v>
      </c>
      <c r="J28" s="12" t="s">
        <v>97</v>
      </c>
      <c r="K28" s="10"/>
      <c r="L28" s="12" t="s">
        <v>109</v>
      </c>
      <c r="M28" s="12" t="s">
        <v>99</v>
      </c>
      <c r="N28" s="12" t="s">
        <v>100</v>
      </c>
      <c r="O28" s="26">
        <v>44896</v>
      </c>
    </row>
    <row r="29" s="1" customFormat="1" ht="40" customHeight="1" spans="1:15">
      <c r="A29" s="19">
        <v>22</v>
      </c>
      <c r="B29" s="20" t="s">
        <v>110</v>
      </c>
      <c r="C29" s="15">
        <f t="shared" si="0"/>
        <v>20</v>
      </c>
      <c r="D29" s="15">
        <v>20</v>
      </c>
      <c r="E29" s="15"/>
      <c r="F29" s="15"/>
      <c r="G29" s="15"/>
      <c r="H29" s="15"/>
      <c r="I29" s="12" t="s">
        <v>111</v>
      </c>
      <c r="J29" s="12" t="s">
        <v>97</v>
      </c>
      <c r="K29" s="10"/>
      <c r="L29" s="12" t="s">
        <v>112</v>
      </c>
      <c r="M29" s="12" t="s">
        <v>99</v>
      </c>
      <c r="N29" s="12" t="s">
        <v>100</v>
      </c>
      <c r="O29" s="26">
        <v>44896</v>
      </c>
    </row>
    <row r="30" s="1" customFormat="1" ht="65" customHeight="1" spans="1:15">
      <c r="A30" s="19">
        <v>23</v>
      </c>
      <c r="B30" s="20" t="s">
        <v>113</v>
      </c>
      <c r="C30" s="15">
        <f t="shared" si="0"/>
        <v>26.5</v>
      </c>
      <c r="D30" s="15">
        <v>25.23</v>
      </c>
      <c r="E30" s="15"/>
      <c r="F30" s="15"/>
      <c r="G30" s="15"/>
      <c r="H30" s="15">
        <v>1.27</v>
      </c>
      <c r="I30" s="12" t="s">
        <v>114</v>
      </c>
      <c r="J30" s="12" t="s">
        <v>115</v>
      </c>
      <c r="K30" s="10"/>
      <c r="L30" s="12" t="s">
        <v>116</v>
      </c>
      <c r="M30" s="12" t="s">
        <v>117</v>
      </c>
      <c r="N30" s="12" t="s">
        <v>118</v>
      </c>
      <c r="O30" s="26">
        <v>44896</v>
      </c>
    </row>
    <row r="31" s="1" customFormat="1" ht="65" customHeight="1" spans="1:15">
      <c r="A31" s="19">
        <v>24</v>
      </c>
      <c r="B31" s="20" t="s">
        <v>119</v>
      </c>
      <c r="C31" s="15">
        <f t="shared" si="0"/>
        <v>25.35</v>
      </c>
      <c r="D31" s="15">
        <v>25.35</v>
      </c>
      <c r="E31" s="15"/>
      <c r="F31" s="15"/>
      <c r="G31" s="15"/>
      <c r="H31" s="15"/>
      <c r="I31" s="12" t="s">
        <v>120</v>
      </c>
      <c r="J31" s="12" t="s">
        <v>121</v>
      </c>
      <c r="K31" s="10"/>
      <c r="L31" s="12" t="s">
        <v>116</v>
      </c>
      <c r="M31" s="12" t="s">
        <v>117</v>
      </c>
      <c r="N31" s="12" t="s">
        <v>118</v>
      </c>
      <c r="O31" s="26">
        <v>44896</v>
      </c>
    </row>
    <row r="32" s="1" customFormat="1" ht="40" customHeight="1" spans="1:15">
      <c r="A32" s="19">
        <v>25</v>
      </c>
      <c r="B32" s="20" t="s">
        <v>122</v>
      </c>
      <c r="C32" s="15">
        <f t="shared" si="0"/>
        <v>24.74</v>
      </c>
      <c r="D32" s="15">
        <v>24.74</v>
      </c>
      <c r="E32" s="15"/>
      <c r="F32" s="15"/>
      <c r="G32" s="15"/>
      <c r="H32" s="15"/>
      <c r="I32" s="12" t="s">
        <v>123</v>
      </c>
      <c r="J32" s="12" t="s">
        <v>124</v>
      </c>
      <c r="K32" s="10"/>
      <c r="L32" s="12" t="s">
        <v>116</v>
      </c>
      <c r="M32" s="12" t="s">
        <v>117</v>
      </c>
      <c r="N32" s="12" t="s">
        <v>118</v>
      </c>
      <c r="O32" s="26">
        <v>44896</v>
      </c>
    </row>
    <row r="33" s="1" customFormat="1" ht="40" customHeight="1" spans="1:15">
      <c r="A33" s="19">
        <v>26</v>
      </c>
      <c r="B33" s="20" t="s">
        <v>125</v>
      </c>
      <c r="C33" s="15">
        <f t="shared" si="0"/>
        <v>26</v>
      </c>
      <c r="D33" s="15">
        <v>26</v>
      </c>
      <c r="E33" s="15"/>
      <c r="F33" s="15"/>
      <c r="G33" s="15"/>
      <c r="H33" s="15"/>
      <c r="I33" s="12" t="s">
        <v>126</v>
      </c>
      <c r="J33" s="12" t="s">
        <v>127</v>
      </c>
      <c r="K33" s="10"/>
      <c r="L33" s="12" t="s">
        <v>116</v>
      </c>
      <c r="M33" s="12" t="s">
        <v>117</v>
      </c>
      <c r="N33" s="12" t="s">
        <v>118</v>
      </c>
      <c r="O33" s="26">
        <v>44896</v>
      </c>
    </row>
    <row r="34" s="1" customFormat="1" ht="40" customHeight="1" spans="1:15">
      <c r="A34" s="19">
        <v>27</v>
      </c>
      <c r="B34" s="20" t="s">
        <v>128</v>
      </c>
      <c r="C34" s="15">
        <f t="shared" si="0"/>
        <v>24.42</v>
      </c>
      <c r="D34" s="15">
        <v>24.42</v>
      </c>
      <c r="E34" s="15"/>
      <c r="F34" s="15"/>
      <c r="G34" s="15"/>
      <c r="H34" s="15"/>
      <c r="I34" s="12" t="s">
        <v>129</v>
      </c>
      <c r="J34" s="12" t="s">
        <v>130</v>
      </c>
      <c r="K34" s="10"/>
      <c r="L34" s="12" t="s">
        <v>116</v>
      </c>
      <c r="M34" s="12" t="s">
        <v>117</v>
      </c>
      <c r="N34" s="12" t="s">
        <v>118</v>
      </c>
      <c r="O34" s="26">
        <v>44896</v>
      </c>
    </row>
    <row r="35" s="1" customFormat="1" ht="40" customHeight="1" spans="1:15">
      <c r="A35" s="19">
        <v>28</v>
      </c>
      <c r="B35" s="20" t="s">
        <v>131</v>
      </c>
      <c r="C35" s="15">
        <f t="shared" si="0"/>
        <v>24.26</v>
      </c>
      <c r="D35" s="15">
        <v>24.26</v>
      </c>
      <c r="E35" s="15"/>
      <c r="F35" s="15"/>
      <c r="G35" s="15"/>
      <c r="H35" s="15"/>
      <c r="I35" s="12" t="s">
        <v>132</v>
      </c>
      <c r="J35" s="12" t="s">
        <v>133</v>
      </c>
      <c r="K35" s="10"/>
      <c r="L35" s="12" t="s">
        <v>116</v>
      </c>
      <c r="M35" s="12" t="s">
        <v>117</v>
      </c>
      <c r="N35" s="12" t="s">
        <v>118</v>
      </c>
      <c r="O35" s="26">
        <v>44896</v>
      </c>
    </row>
    <row r="36" s="1" customFormat="1" ht="75" customHeight="1" spans="1:15">
      <c r="A36" s="19">
        <v>29</v>
      </c>
      <c r="B36" s="20" t="s">
        <v>134</v>
      </c>
      <c r="C36" s="15">
        <f t="shared" si="0"/>
        <v>30</v>
      </c>
      <c r="D36" s="15"/>
      <c r="E36" s="15"/>
      <c r="F36" s="15"/>
      <c r="G36" s="15">
        <v>30</v>
      </c>
      <c r="H36" s="15"/>
      <c r="I36" s="12" t="s">
        <v>135</v>
      </c>
      <c r="J36" s="12" t="s">
        <v>136</v>
      </c>
      <c r="K36" s="10"/>
      <c r="L36" s="12" t="s">
        <v>137</v>
      </c>
      <c r="M36" s="12" t="s">
        <v>138</v>
      </c>
      <c r="N36" s="12" t="s">
        <v>139</v>
      </c>
      <c r="O36" s="26">
        <v>44896</v>
      </c>
    </row>
    <row r="37" s="1" customFormat="1" ht="65" customHeight="1" spans="1:15">
      <c r="A37" s="19">
        <v>30</v>
      </c>
      <c r="B37" s="20" t="s">
        <v>140</v>
      </c>
      <c r="C37" s="15">
        <f t="shared" si="0"/>
        <v>40</v>
      </c>
      <c r="D37" s="15"/>
      <c r="E37" s="15"/>
      <c r="F37" s="15"/>
      <c r="G37" s="15">
        <v>40</v>
      </c>
      <c r="H37" s="15"/>
      <c r="I37" s="12" t="s">
        <v>141</v>
      </c>
      <c r="J37" s="12" t="s">
        <v>142</v>
      </c>
      <c r="K37" s="10"/>
      <c r="L37" s="12" t="s">
        <v>143</v>
      </c>
      <c r="M37" s="12" t="s">
        <v>144</v>
      </c>
      <c r="N37" s="12" t="s">
        <v>145</v>
      </c>
      <c r="O37" s="26">
        <v>44896</v>
      </c>
    </row>
    <row r="38" s="1" customFormat="1" ht="65" customHeight="1" spans="1:15">
      <c r="A38" s="19">
        <v>31</v>
      </c>
      <c r="B38" s="20" t="s">
        <v>146</v>
      </c>
      <c r="C38" s="15">
        <f t="shared" si="0"/>
        <v>40</v>
      </c>
      <c r="D38" s="15"/>
      <c r="E38" s="15"/>
      <c r="F38" s="15"/>
      <c r="G38" s="15">
        <v>40</v>
      </c>
      <c r="H38" s="15"/>
      <c r="I38" s="12" t="s">
        <v>147</v>
      </c>
      <c r="J38" s="12" t="s">
        <v>148</v>
      </c>
      <c r="K38" s="10"/>
      <c r="L38" s="12" t="s">
        <v>143</v>
      </c>
      <c r="M38" s="12" t="s">
        <v>144</v>
      </c>
      <c r="N38" s="12" t="s">
        <v>145</v>
      </c>
      <c r="O38" s="26">
        <v>44896</v>
      </c>
    </row>
    <row r="39" s="1" customFormat="1" ht="65" customHeight="1" spans="1:15">
      <c r="A39" s="19">
        <v>32</v>
      </c>
      <c r="B39" s="20" t="s">
        <v>149</v>
      </c>
      <c r="C39" s="15">
        <f t="shared" si="0"/>
        <v>40</v>
      </c>
      <c r="D39" s="15"/>
      <c r="E39" s="15"/>
      <c r="F39" s="15"/>
      <c r="G39" s="15">
        <v>40</v>
      </c>
      <c r="H39" s="15"/>
      <c r="I39" s="12" t="s">
        <v>150</v>
      </c>
      <c r="J39" s="12" t="s">
        <v>151</v>
      </c>
      <c r="K39" s="10"/>
      <c r="L39" s="12" t="s">
        <v>143</v>
      </c>
      <c r="M39" s="12" t="s">
        <v>144</v>
      </c>
      <c r="N39" s="12" t="s">
        <v>145</v>
      </c>
      <c r="O39" s="26">
        <v>44896</v>
      </c>
    </row>
    <row r="40" s="1" customFormat="1" ht="45" customHeight="1" spans="1:15">
      <c r="A40" s="19">
        <v>33</v>
      </c>
      <c r="B40" s="20" t="s">
        <v>152</v>
      </c>
      <c r="C40" s="15">
        <f t="shared" si="0"/>
        <v>75</v>
      </c>
      <c r="D40" s="15">
        <v>75</v>
      </c>
      <c r="E40" s="15"/>
      <c r="F40" s="15"/>
      <c r="G40" s="15"/>
      <c r="H40" s="15"/>
      <c r="I40" s="12" t="s">
        <v>153</v>
      </c>
      <c r="J40" s="12" t="s">
        <v>154</v>
      </c>
      <c r="K40" s="10"/>
      <c r="L40" s="12" t="s">
        <v>155</v>
      </c>
      <c r="M40" s="12" t="s">
        <v>156</v>
      </c>
      <c r="N40" s="12" t="s">
        <v>157</v>
      </c>
      <c r="O40" s="26">
        <v>44896</v>
      </c>
    </row>
    <row r="41" s="1" customFormat="1" ht="45" customHeight="1" spans="1:15">
      <c r="A41" s="19">
        <v>34</v>
      </c>
      <c r="B41" s="20" t="s">
        <v>158</v>
      </c>
      <c r="C41" s="15">
        <f t="shared" si="0"/>
        <v>60</v>
      </c>
      <c r="D41" s="15">
        <v>60</v>
      </c>
      <c r="E41" s="15"/>
      <c r="F41" s="15"/>
      <c r="G41" s="15"/>
      <c r="H41" s="15"/>
      <c r="I41" s="12" t="s">
        <v>159</v>
      </c>
      <c r="J41" s="12" t="s">
        <v>160</v>
      </c>
      <c r="K41" s="10"/>
      <c r="L41" s="12" t="s">
        <v>155</v>
      </c>
      <c r="M41" s="12" t="s">
        <v>156</v>
      </c>
      <c r="N41" s="12" t="s">
        <v>157</v>
      </c>
      <c r="O41" s="26">
        <v>44896</v>
      </c>
    </row>
    <row r="42" s="1" customFormat="1" ht="45" customHeight="1" spans="1:15">
      <c r="A42" s="19">
        <v>35</v>
      </c>
      <c r="B42" s="20" t="s">
        <v>161</v>
      </c>
      <c r="C42" s="15">
        <f t="shared" si="0"/>
        <v>15</v>
      </c>
      <c r="D42" s="15">
        <v>15</v>
      </c>
      <c r="E42" s="15"/>
      <c r="F42" s="15"/>
      <c r="G42" s="15"/>
      <c r="H42" s="15"/>
      <c r="I42" s="12" t="s">
        <v>162</v>
      </c>
      <c r="J42" s="12" t="s">
        <v>163</v>
      </c>
      <c r="K42" s="10"/>
      <c r="L42" s="12" t="s">
        <v>155</v>
      </c>
      <c r="M42" s="12" t="s">
        <v>156</v>
      </c>
      <c r="N42" s="12" t="s">
        <v>157</v>
      </c>
      <c r="O42" s="26">
        <v>44896</v>
      </c>
    </row>
    <row r="43" s="1" customFormat="1" ht="90" customHeight="1" spans="1:15">
      <c r="A43" s="19">
        <v>36</v>
      </c>
      <c r="B43" s="20" t="s">
        <v>164</v>
      </c>
      <c r="C43" s="15">
        <f t="shared" si="0"/>
        <v>30</v>
      </c>
      <c r="D43" s="15">
        <v>30</v>
      </c>
      <c r="E43" s="15"/>
      <c r="F43" s="15"/>
      <c r="G43" s="15"/>
      <c r="H43" s="15"/>
      <c r="I43" s="12" t="s">
        <v>165</v>
      </c>
      <c r="J43" s="12" t="s">
        <v>166</v>
      </c>
      <c r="K43" s="10"/>
      <c r="L43" s="12" t="s">
        <v>167</v>
      </c>
      <c r="M43" s="12" t="s">
        <v>168</v>
      </c>
      <c r="N43" s="12" t="s">
        <v>169</v>
      </c>
      <c r="O43" s="26">
        <v>44896</v>
      </c>
    </row>
    <row r="44" s="1" customFormat="1" ht="90" customHeight="1" spans="1:15">
      <c r="A44" s="19">
        <v>37</v>
      </c>
      <c r="B44" s="20" t="s">
        <v>170</v>
      </c>
      <c r="C44" s="15">
        <f t="shared" si="0"/>
        <v>30</v>
      </c>
      <c r="D44" s="15">
        <v>30</v>
      </c>
      <c r="E44" s="15"/>
      <c r="F44" s="15"/>
      <c r="G44" s="15"/>
      <c r="H44" s="15"/>
      <c r="I44" s="12" t="s">
        <v>171</v>
      </c>
      <c r="J44" s="12" t="s">
        <v>166</v>
      </c>
      <c r="K44" s="10"/>
      <c r="L44" s="12" t="s">
        <v>167</v>
      </c>
      <c r="M44" s="12" t="s">
        <v>168</v>
      </c>
      <c r="N44" s="12" t="s">
        <v>169</v>
      </c>
      <c r="O44" s="26">
        <v>44896</v>
      </c>
    </row>
    <row r="45" s="1" customFormat="1" ht="90" customHeight="1" spans="1:15">
      <c r="A45" s="19">
        <v>38</v>
      </c>
      <c r="B45" s="20" t="s">
        <v>172</v>
      </c>
      <c r="C45" s="15">
        <f t="shared" si="0"/>
        <v>30</v>
      </c>
      <c r="D45" s="15">
        <v>30</v>
      </c>
      <c r="E45" s="15"/>
      <c r="F45" s="15"/>
      <c r="G45" s="15"/>
      <c r="H45" s="15"/>
      <c r="I45" s="12" t="s">
        <v>173</v>
      </c>
      <c r="J45" s="12" t="s">
        <v>166</v>
      </c>
      <c r="K45" s="10"/>
      <c r="L45" s="12" t="s">
        <v>167</v>
      </c>
      <c r="M45" s="12" t="s">
        <v>168</v>
      </c>
      <c r="N45" s="12" t="s">
        <v>169</v>
      </c>
      <c r="O45" s="26">
        <v>44896</v>
      </c>
    </row>
    <row r="46" s="1" customFormat="1" ht="90" customHeight="1" spans="1:15">
      <c r="A46" s="19">
        <v>39</v>
      </c>
      <c r="B46" s="20" t="s">
        <v>174</v>
      </c>
      <c r="C46" s="15">
        <f t="shared" si="0"/>
        <v>30</v>
      </c>
      <c r="D46" s="15">
        <v>30</v>
      </c>
      <c r="E46" s="15"/>
      <c r="F46" s="15"/>
      <c r="G46" s="15"/>
      <c r="H46" s="15"/>
      <c r="I46" s="12" t="s">
        <v>175</v>
      </c>
      <c r="J46" s="12" t="s">
        <v>166</v>
      </c>
      <c r="K46" s="10"/>
      <c r="L46" s="12" t="s">
        <v>167</v>
      </c>
      <c r="M46" s="12" t="s">
        <v>168</v>
      </c>
      <c r="N46" s="12" t="s">
        <v>169</v>
      </c>
      <c r="O46" s="26">
        <v>44896</v>
      </c>
    </row>
    <row r="47" s="1" customFormat="1" ht="90" customHeight="1" spans="1:15">
      <c r="A47" s="19">
        <v>40</v>
      </c>
      <c r="B47" s="20" t="s">
        <v>176</v>
      </c>
      <c r="C47" s="15">
        <f t="shared" si="0"/>
        <v>30</v>
      </c>
      <c r="D47" s="15">
        <v>30</v>
      </c>
      <c r="E47" s="15"/>
      <c r="F47" s="15"/>
      <c r="G47" s="15"/>
      <c r="H47" s="15"/>
      <c r="I47" s="12" t="s">
        <v>177</v>
      </c>
      <c r="J47" s="12" t="s">
        <v>166</v>
      </c>
      <c r="K47" s="10"/>
      <c r="L47" s="12" t="s">
        <v>167</v>
      </c>
      <c r="M47" s="12" t="s">
        <v>168</v>
      </c>
      <c r="N47" s="12" t="s">
        <v>169</v>
      </c>
      <c r="O47" s="26">
        <v>44896</v>
      </c>
    </row>
    <row r="48" s="1" customFormat="1" ht="50" customHeight="1" spans="1:15">
      <c r="A48" s="19">
        <v>41</v>
      </c>
      <c r="B48" s="20" t="s">
        <v>178</v>
      </c>
      <c r="C48" s="15">
        <f t="shared" si="0"/>
        <v>40</v>
      </c>
      <c r="D48" s="15">
        <v>40</v>
      </c>
      <c r="E48" s="15"/>
      <c r="F48" s="15"/>
      <c r="G48" s="15"/>
      <c r="H48" s="15"/>
      <c r="I48" s="12" t="s">
        <v>179</v>
      </c>
      <c r="J48" s="12" t="s">
        <v>180</v>
      </c>
      <c r="K48" s="10"/>
      <c r="L48" s="12" t="s">
        <v>181</v>
      </c>
      <c r="M48" s="12" t="s">
        <v>182</v>
      </c>
      <c r="N48" s="12" t="s">
        <v>183</v>
      </c>
      <c r="O48" s="26">
        <v>44896</v>
      </c>
    </row>
    <row r="49" s="1" customFormat="1" ht="50" customHeight="1" spans="1:15">
      <c r="A49" s="19">
        <v>42</v>
      </c>
      <c r="B49" s="20" t="s">
        <v>184</v>
      </c>
      <c r="C49" s="15">
        <f t="shared" si="0"/>
        <v>24</v>
      </c>
      <c r="D49" s="15">
        <v>24</v>
      </c>
      <c r="E49" s="15"/>
      <c r="F49" s="15"/>
      <c r="G49" s="15"/>
      <c r="H49" s="15"/>
      <c r="I49" s="12" t="s">
        <v>185</v>
      </c>
      <c r="J49" s="12" t="s">
        <v>186</v>
      </c>
      <c r="K49" s="10"/>
      <c r="L49" s="12" t="s">
        <v>187</v>
      </c>
      <c r="M49" s="12" t="s">
        <v>182</v>
      </c>
      <c r="N49" s="12" t="s">
        <v>183</v>
      </c>
      <c r="O49" s="26">
        <v>44896</v>
      </c>
    </row>
    <row r="50" s="1" customFormat="1" ht="50" customHeight="1" spans="1:15">
      <c r="A50" s="19">
        <v>43</v>
      </c>
      <c r="B50" s="20" t="s">
        <v>188</v>
      </c>
      <c r="C50" s="15">
        <f t="shared" si="0"/>
        <v>16.2</v>
      </c>
      <c r="D50" s="15">
        <v>16</v>
      </c>
      <c r="E50" s="15"/>
      <c r="F50" s="15"/>
      <c r="G50" s="15"/>
      <c r="H50" s="15">
        <v>0.2</v>
      </c>
      <c r="I50" s="12" t="s">
        <v>189</v>
      </c>
      <c r="J50" s="12" t="s">
        <v>190</v>
      </c>
      <c r="K50" s="10"/>
      <c r="L50" s="12" t="s">
        <v>191</v>
      </c>
      <c r="M50" s="12" t="s">
        <v>182</v>
      </c>
      <c r="N50" s="12" t="s">
        <v>183</v>
      </c>
      <c r="O50" s="26">
        <v>44896</v>
      </c>
    </row>
    <row r="51" s="1" customFormat="1" ht="50" customHeight="1" spans="1:15">
      <c r="A51" s="19">
        <v>44</v>
      </c>
      <c r="B51" s="20" t="s">
        <v>192</v>
      </c>
      <c r="C51" s="15">
        <f t="shared" si="0"/>
        <v>20</v>
      </c>
      <c r="D51" s="15">
        <v>20</v>
      </c>
      <c r="E51" s="15"/>
      <c r="F51" s="15"/>
      <c r="G51" s="15"/>
      <c r="H51" s="15"/>
      <c r="I51" s="12" t="s">
        <v>193</v>
      </c>
      <c r="J51" s="12" t="s">
        <v>194</v>
      </c>
      <c r="K51" s="10"/>
      <c r="L51" s="12" t="s">
        <v>195</v>
      </c>
      <c r="M51" s="12" t="s">
        <v>182</v>
      </c>
      <c r="N51" s="12" t="s">
        <v>183</v>
      </c>
      <c r="O51" s="26">
        <v>44896</v>
      </c>
    </row>
    <row r="52" s="1" customFormat="1" ht="75" customHeight="1" spans="1:15">
      <c r="A52" s="19">
        <v>45</v>
      </c>
      <c r="B52" s="20" t="s">
        <v>196</v>
      </c>
      <c r="C52" s="15">
        <f t="shared" si="0"/>
        <v>50</v>
      </c>
      <c r="D52" s="15"/>
      <c r="E52" s="15"/>
      <c r="F52" s="15"/>
      <c r="G52" s="15">
        <v>50</v>
      </c>
      <c r="H52" s="15"/>
      <c r="I52" s="10" t="s">
        <v>197</v>
      </c>
      <c r="J52" s="12" t="s">
        <v>198</v>
      </c>
      <c r="K52" s="10"/>
      <c r="L52" s="12" t="s">
        <v>199</v>
      </c>
      <c r="M52" s="12" t="s">
        <v>182</v>
      </c>
      <c r="N52" s="12" t="s">
        <v>183</v>
      </c>
      <c r="O52" s="26">
        <v>44896</v>
      </c>
    </row>
    <row r="53" s="1" customFormat="1" ht="35" customHeight="1" spans="1:15">
      <c r="A53" s="19">
        <v>46</v>
      </c>
      <c r="B53" s="20" t="s">
        <v>200</v>
      </c>
      <c r="C53" s="15">
        <f t="shared" si="0"/>
        <v>18.5</v>
      </c>
      <c r="D53" s="15"/>
      <c r="E53" s="15"/>
      <c r="F53" s="15"/>
      <c r="G53" s="15">
        <v>18.5</v>
      </c>
      <c r="H53" s="15"/>
      <c r="I53" s="12" t="s">
        <v>201</v>
      </c>
      <c r="J53" s="12" t="s">
        <v>202</v>
      </c>
      <c r="K53" s="10"/>
      <c r="L53" s="12" t="s">
        <v>203</v>
      </c>
      <c r="M53" s="12" t="s">
        <v>204</v>
      </c>
      <c r="N53" s="12" t="s">
        <v>205</v>
      </c>
      <c r="O53" s="26">
        <v>44896</v>
      </c>
    </row>
    <row r="54" s="1" customFormat="1" ht="40" customHeight="1" spans="1:15">
      <c r="A54" s="19">
        <v>47</v>
      </c>
      <c r="B54" s="20" t="s">
        <v>206</v>
      </c>
      <c r="C54" s="15">
        <f t="shared" si="0"/>
        <v>10</v>
      </c>
      <c r="D54" s="15"/>
      <c r="E54" s="15"/>
      <c r="F54" s="15"/>
      <c r="G54" s="15">
        <v>10</v>
      </c>
      <c r="H54" s="15"/>
      <c r="I54" s="12" t="s">
        <v>207</v>
      </c>
      <c r="J54" s="12" t="s">
        <v>208</v>
      </c>
      <c r="K54" s="10"/>
      <c r="L54" s="12" t="s">
        <v>209</v>
      </c>
      <c r="M54" s="12" t="s">
        <v>204</v>
      </c>
      <c r="N54" s="12" t="s">
        <v>205</v>
      </c>
      <c r="O54" s="26">
        <v>44896</v>
      </c>
    </row>
    <row r="55" s="1" customFormat="1" ht="65" customHeight="1" spans="1:15">
      <c r="A55" s="19">
        <v>48</v>
      </c>
      <c r="B55" s="20" t="s">
        <v>210</v>
      </c>
      <c r="C55" s="15">
        <f t="shared" si="0"/>
        <v>5.5</v>
      </c>
      <c r="D55" s="15"/>
      <c r="E55" s="15"/>
      <c r="F55" s="15"/>
      <c r="G55" s="15">
        <v>5.5</v>
      </c>
      <c r="H55" s="15"/>
      <c r="I55" s="12" t="s">
        <v>211</v>
      </c>
      <c r="J55" s="28" t="s">
        <v>212</v>
      </c>
      <c r="K55" s="10"/>
      <c r="L55" s="12" t="s">
        <v>213</v>
      </c>
      <c r="M55" s="12" t="s">
        <v>204</v>
      </c>
      <c r="N55" s="12" t="s">
        <v>205</v>
      </c>
      <c r="O55" s="26">
        <v>44896</v>
      </c>
    </row>
    <row r="56" s="1" customFormat="1" ht="65" customHeight="1" spans="1:15">
      <c r="A56" s="19">
        <v>49</v>
      </c>
      <c r="B56" s="20" t="s">
        <v>214</v>
      </c>
      <c r="C56" s="15">
        <f t="shared" si="0"/>
        <v>70</v>
      </c>
      <c r="D56" s="15"/>
      <c r="E56" s="15"/>
      <c r="F56" s="15"/>
      <c r="G56" s="15">
        <v>70</v>
      </c>
      <c r="H56" s="15"/>
      <c r="I56" s="12" t="s">
        <v>215</v>
      </c>
      <c r="J56" s="28" t="s">
        <v>216</v>
      </c>
      <c r="K56" s="10"/>
      <c r="L56" s="12" t="s">
        <v>217</v>
      </c>
      <c r="M56" s="12" t="s">
        <v>204</v>
      </c>
      <c r="N56" s="12" t="s">
        <v>205</v>
      </c>
      <c r="O56" s="26">
        <v>44896</v>
      </c>
    </row>
    <row r="57" s="1" customFormat="1" ht="40" customHeight="1" spans="1:15">
      <c r="A57" s="19">
        <v>50</v>
      </c>
      <c r="B57" s="20" t="s">
        <v>218</v>
      </c>
      <c r="C57" s="15">
        <f t="shared" si="0"/>
        <v>46</v>
      </c>
      <c r="D57" s="15"/>
      <c r="E57" s="15"/>
      <c r="F57" s="15"/>
      <c r="G57" s="15">
        <v>46</v>
      </c>
      <c r="H57" s="15"/>
      <c r="I57" s="12" t="s">
        <v>219</v>
      </c>
      <c r="J57" s="28" t="s">
        <v>220</v>
      </c>
      <c r="K57" s="10"/>
      <c r="L57" s="12" t="s">
        <v>221</v>
      </c>
      <c r="M57" s="12" t="s">
        <v>222</v>
      </c>
      <c r="N57" s="12" t="s">
        <v>223</v>
      </c>
      <c r="O57" s="26">
        <v>44896</v>
      </c>
    </row>
    <row r="58" s="1" customFormat="1" ht="60" customHeight="1" spans="1:15">
      <c r="A58" s="19">
        <v>51</v>
      </c>
      <c r="B58" s="20" t="s">
        <v>224</v>
      </c>
      <c r="C58" s="15">
        <f t="shared" si="0"/>
        <v>422.6154</v>
      </c>
      <c r="D58" s="15">
        <v>422.6154</v>
      </c>
      <c r="E58" s="15"/>
      <c r="F58" s="15"/>
      <c r="G58" s="15"/>
      <c r="H58" s="15"/>
      <c r="I58" s="10" t="s">
        <v>21</v>
      </c>
      <c r="J58" s="12" t="s">
        <v>225</v>
      </c>
      <c r="K58" s="10"/>
      <c r="L58" s="12" t="s">
        <v>226</v>
      </c>
      <c r="M58" s="12" t="s">
        <v>227</v>
      </c>
      <c r="N58" s="12" t="s">
        <v>228</v>
      </c>
      <c r="O58" s="26">
        <v>44896</v>
      </c>
    </row>
    <row r="59" s="1" customFormat="1" ht="60" customHeight="1" spans="1:15">
      <c r="A59" s="19">
        <v>52</v>
      </c>
      <c r="B59" s="20" t="s">
        <v>229</v>
      </c>
      <c r="C59" s="15">
        <f t="shared" si="0"/>
        <v>68.7922</v>
      </c>
      <c r="D59" s="15">
        <v>68.7922</v>
      </c>
      <c r="E59" s="15"/>
      <c r="F59" s="15"/>
      <c r="G59" s="15"/>
      <c r="H59" s="15"/>
      <c r="I59" s="10" t="s">
        <v>21</v>
      </c>
      <c r="J59" s="12" t="s">
        <v>230</v>
      </c>
      <c r="K59" s="10"/>
      <c r="L59" s="12" t="s">
        <v>231</v>
      </c>
      <c r="M59" s="12" t="s">
        <v>227</v>
      </c>
      <c r="N59" s="12" t="s">
        <v>228</v>
      </c>
      <c r="O59" s="26">
        <v>44896</v>
      </c>
    </row>
    <row r="60" s="1" customFormat="1" ht="270" customHeight="1" spans="1:15">
      <c r="A60" s="19">
        <v>53</v>
      </c>
      <c r="B60" s="20" t="s">
        <v>232</v>
      </c>
      <c r="C60" s="15">
        <f t="shared" si="0"/>
        <v>1000</v>
      </c>
      <c r="D60" s="15"/>
      <c r="E60" s="15">
        <v>500</v>
      </c>
      <c r="F60" s="15">
        <v>100</v>
      </c>
      <c r="G60" s="15">
        <v>400</v>
      </c>
      <c r="H60" s="15"/>
      <c r="I60" s="12" t="s">
        <v>233</v>
      </c>
      <c r="J60" s="28" t="s">
        <v>234</v>
      </c>
      <c r="K60" s="10"/>
      <c r="L60" s="12" t="s">
        <v>235</v>
      </c>
      <c r="M60" s="12" t="s">
        <v>61</v>
      </c>
      <c r="N60" s="12" t="s">
        <v>62</v>
      </c>
      <c r="O60" s="26">
        <v>44896</v>
      </c>
    </row>
    <row r="61" s="1" customFormat="1" ht="240" customHeight="1" spans="1:15">
      <c r="A61" s="19">
        <v>54</v>
      </c>
      <c r="B61" s="20" t="s">
        <v>236</v>
      </c>
      <c r="C61" s="15">
        <f t="shared" si="0"/>
        <v>800</v>
      </c>
      <c r="D61" s="15"/>
      <c r="E61" s="15">
        <v>400</v>
      </c>
      <c r="F61" s="15">
        <v>100</v>
      </c>
      <c r="G61" s="15">
        <v>300</v>
      </c>
      <c r="H61" s="15"/>
      <c r="I61" s="12" t="s">
        <v>237</v>
      </c>
      <c r="J61" s="28" t="s">
        <v>238</v>
      </c>
      <c r="K61" s="10"/>
      <c r="L61" s="12" t="s">
        <v>239</v>
      </c>
      <c r="M61" s="12" t="s">
        <v>240</v>
      </c>
      <c r="N61" s="12" t="s">
        <v>241</v>
      </c>
      <c r="O61" s="26">
        <v>44896</v>
      </c>
    </row>
    <row r="62" s="1" customFormat="1" ht="160" customHeight="1" spans="1:15">
      <c r="A62" s="19">
        <v>55</v>
      </c>
      <c r="B62" s="20" t="s">
        <v>242</v>
      </c>
      <c r="C62" s="15">
        <f t="shared" si="0"/>
        <v>310</v>
      </c>
      <c r="D62" s="15"/>
      <c r="E62" s="15">
        <v>300</v>
      </c>
      <c r="F62" s="15"/>
      <c r="G62" s="15">
        <v>10</v>
      </c>
      <c r="H62" s="15"/>
      <c r="I62" s="12" t="s">
        <v>243</v>
      </c>
      <c r="J62" s="28" t="s">
        <v>244</v>
      </c>
      <c r="K62" s="10"/>
      <c r="L62" s="12" t="s">
        <v>245</v>
      </c>
      <c r="M62" s="12" t="s">
        <v>204</v>
      </c>
      <c r="N62" s="12" t="s">
        <v>205</v>
      </c>
      <c r="O62" s="26">
        <v>44896</v>
      </c>
    </row>
    <row r="63" s="1" customFormat="1" ht="125" customHeight="1" spans="1:15">
      <c r="A63" s="19">
        <v>56</v>
      </c>
      <c r="B63" s="20" t="s">
        <v>246</v>
      </c>
      <c r="C63" s="15">
        <f t="shared" si="0"/>
        <v>400</v>
      </c>
      <c r="D63" s="15"/>
      <c r="E63" s="15"/>
      <c r="F63" s="15"/>
      <c r="G63" s="15">
        <v>400</v>
      </c>
      <c r="H63" s="15"/>
      <c r="I63" s="12" t="s">
        <v>247</v>
      </c>
      <c r="J63" s="12" t="s">
        <v>248</v>
      </c>
      <c r="K63" s="10"/>
      <c r="L63" s="12" t="s">
        <v>249</v>
      </c>
      <c r="M63" s="12" t="s">
        <v>99</v>
      </c>
      <c r="N63" s="12" t="s">
        <v>100</v>
      </c>
      <c r="O63" s="26">
        <v>44896</v>
      </c>
    </row>
    <row r="64" s="1" customFormat="1" ht="55" customHeight="1" spans="1:15">
      <c r="A64" s="19">
        <v>57</v>
      </c>
      <c r="B64" s="20" t="s">
        <v>250</v>
      </c>
      <c r="C64" s="15">
        <f t="shared" si="0"/>
        <v>200</v>
      </c>
      <c r="D64" s="15"/>
      <c r="E64" s="15"/>
      <c r="F64" s="15"/>
      <c r="G64" s="15">
        <v>200</v>
      </c>
      <c r="H64" s="15"/>
      <c r="I64" s="12" t="s">
        <v>251</v>
      </c>
      <c r="J64" s="12" t="s">
        <v>252</v>
      </c>
      <c r="K64" s="10"/>
      <c r="L64" s="12" t="s">
        <v>253</v>
      </c>
      <c r="M64" s="12" t="s">
        <v>254</v>
      </c>
      <c r="N64" s="12" t="s">
        <v>255</v>
      </c>
      <c r="O64" s="26">
        <v>44896</v>
      </c>
    </row>
    <row r="65" s="1" customFormat="1" ht="60" customHeight="1" spans="1:15">
      <c r="A65" s="19">
        <v>58</v>
      </c>
      <c r="B65" s="20" t="s">
        <v>256</v>
      </c>
      <c r="C65" s="15">
        <f t="shared" si="0"/>
        <v>300</v>
      </c>
      <c r="D65" s="15"/>
      <c r="E65" s="15"/>
      <c r="F65" s="15"/>
      <c r="G65" s="15">
        <v>300</v>
      </c>
      <c r="H65" s="15"/>
      <c r="I65" s="12" t="s">
        <v>257</v>
      </c>
      <c r="J65" s="12" t="s">
        <v>258</v>
      </c>
      <c r="K65" s="10"/>
      <c r="L65" s="12" t="s">
        <v>259</v>
      </c>
      <c r="M65" s="12" t="s">
        <v>260</v>
      </c>
      <c r="N65" s="12" t="s">
        <v>261</v>
      </c>
      <c r="O65" s="26">
        <v>44896</v>
      </c>
    </row>
    <row r="66" s="1" customFormat="1" ht="60" customHeight="1" spans="1:15">
      <c r="A66" s="19">
        <v>59</v>
      </c>
      <c r="B66" s="20" t="s">
        <v>262</v>
      </c>
      <c r="C66" s="15">
        <f t="shared" si="0"/>
        <v>111.18</v>
      </c>
      <c r="D66" s="15"/>
      <c r="E66" s="15"/>
      <c r="F66" s="15"/>
      <c r="G66" s="15">
        <v>111.18</v>
      </c>
      <c r="H66" s="15"/>
      <c r="I66" s="12" t="s">
        <v>114</v>
      </c>
      <c r="J66" s="12" t="s">
        <v>263</v>
      </c>
      <c r="K66" s="10"/>
      <c r="L66" s="12" t="s">
        <v>264</v>
      </c>
      <c r="M66" s="12" t="s">
        <v>117</v>
      </c>
      <c r="N66" s="12" t="s">
        <v>118</v>
      </c>
      <c r="O66" s="26">
        <v>44896</v>
      </c>
    </row>
    <row r="67" s="1" customFormat="1" ht="30" customHeight="1" spans="1:15">
      <c r="A67" s="19">
        <v>60</v>
      </c>
      <c r="B67" s="20" t="s">
        <v>265</v>
      </c>
      <c r="C67" s="15">
        <f t="shared" si="0"/>
        <v>60</v>
      </c>
      <c r="D67" s="15"/>
      <c r="E67" s="15"/>
      <c r="F67" s="15"/>
      <c r="G67" s="15">
        <v>60</v>
      </c>
      <c r="H67" s="15"/>
      <c r="I67" s="12" t="s">
        <v>266</v>
      </c>
      <c r="J67" s="12" t="s">
        <v>267</v>
      </c>
      <c r="K67" s="10" t="s">
        <v>268</v>
      </c>
      <c r="L67" s="12" t="s">
        <v>269</v>
      </c>
      <c r="M67" s="12" t="s">
        <v>75</v>
      </c>
      <c r="N67" s="12" t="s">
        <v>76</v>
      </c>
      <c r="O67" s="26">
        <v>44896</v>
      </c>
    </row>
    <row r="68" s="1" customFormat="1" ht="115" customHeight="1" spans="1:15">
      <c r="A68" s="19">
        <v>61</v>
      </c>
      <c r="B68" s="20" t="s">
        <v>270</v>
      </c>
      <c r="C68" s="15">
        <f t="shared" si="0"/>
        <v>49.5</v>
      </c>
      <c r="D68" s="15"/>
      <c r="E68" s="15"/>
      <c r="F68" s="15"/>
      <c r="G68" s="15">
        <v>49.5</v>
      </c>
      <c r="H68" s="15"/>
      <c r="I68" s="12" t="s">
        <v>271</v>
      </c>
      <c r="J68" s="12" t="s">
        <v>272</v>
      </c>
      <c r="K68" s="10"/>
      <c r="L68" s="12" t="s">
        <v>273</v>
      </c>
      <c r="M68" s="12" t="s">
        <v>274</v>
      </c>
      <c r="N68" s="12" t="s">
        <v>139</v>
      </c>
      <c r="O68" s="26">
        <v>44896</v>
      </c>
    </row>
    <row r="69" s="1" customFormat="1" ht="40" customHeight="1" spans="1:15">
      <c r="A69" s="19">
        <v>62</v>
      </c>
      <c r="B69" s="20" t="s">
        <v>275</v>
      </c>
      <c r="C69" s="15">
        <f t="shared" si="0"/>
        <v>104.68</v>
      </c>
      <c r="D69" s="15"/>
      <c r="E69" s="15"/>
      <c r="F69" s="15"/>
      <c r="G69" s="15">
        <v>104.68</v>
      </c>
      <c r="H69" s="15"/>
      <c r="I69" s="12" t="s">
        <v>276</v>
      </c>
      <c r="J69" s="12" t="s">
        <v>277</v>
      </c>
      <c r="K69" s="31"/>
      <c r="L69" s="13" t="s">
        <v>278</v>
      </c>
      <c r="M69" s="12" t="s">
        <v>279</v>
      </c>
      <c r="N69" s="12" t="s">
        <v>280</v>
      </c>
      <c r="O69" s="26">
        <v>44896</v>
      </c>
    </row>
    <row r="70" s="1" customFormat="1" ht="50" customHeight="1" spans="1:15">
      <c r="A70" s="19">
        <v>63</v>
      </c>
      <c r="B70" s="20" t="s">
        <v>281</v>
      </c>
      <c r="C70" s="15">
        <f t="shared" ref="C70:C133" si="1">SUM(D70:H70)</f>
        <v>60</v>
      </c>
      <c r="D70" s="15"/>
      <c r="E70" s="15"/>
      <c r="F70" s="15"/>
      <c r="G70" s="15">
        <v>60</v>
      </c>
      <c r="H70" s="15"/>
      <c r="I70" s="12" t="s">
        <v>282</v>
      </c>
      <c r="J70" s="12" t="s">
        <v>283</v>
      </c>
      <c r="K70" s="10"/>
      <c r="L70" s="12" t="s">
        <v>284</v>
      </c>
      <c r="M70" s="12" t="s">
        <v>55</v>
      </c>
      <c r="N70" s="12" t="s">
        <v>56</v>
      </c>
      <c r="O70" s="26">
        <v>44896</v>
      </c>
    </row>
    <row r="71" s="1" customFormat="1" ht="45" customHeight="1" spans="1:15">
      <c r="A71" s="19">
        <v>64</v>
      </c>
      <c r="B71" s="20" t="s">
        <v>285</v>
      </c>
      <c r="C71" s="15">
        <f t="shared" si="1"/>
        <v>20</v>
      </c>
      <c r="D71" s="15"/>
      <c r="E71" s="15">
        <v>20</v>
      </c>
      <c r="F71" s="15"/>
      <c r="G71" s="15"/>
      <c r="H71" s="15"/>
      <c r="I71" s="12" t="s">
        <v>81</v>
      </c>
      <c r="J71" s="12" t="s">
        <v>286</v>
      </c>
      <c r="K71" s="12"/>
      <c r="L71" s="12" t="s">
        <v>287</v>
      </c>
      <c r="M71" s="12" t="s">
        <v>288</v>
      </c>
      <c r="N71" s="12" t="s">
        <v>289</v>
      </c>
      <c r="O71" s="26">
        <v>44896</v>
      </c>
    </row>
    <row r="72" s="1" customFormat="1" ht="45" customHeight="1" spans="1:15">
      <c r="A72" s="19">
        <v>65</v>
      </c>
      <c r="B72" s="20" t="s">
        <v>290</v>
      </c>
      <c r="C72" s="15">
        <f t="shared" si="1"/>
        <v>12</v>
      </c>
      <c r="D72" s="15"/>
      <c r="E72" s="15">
        <v>12</v>
      </c>
      <c r="F72" s="15"/>
      <c r="G72" s="15"/>
      <c r="H72" s="15"/>
      <c r="I72" s="10" t="s">
        <v>21</v>
      </c>
      <c r="J72" s="12" t="s">
        <v>291</v>
      </c>
      <c r="K72" s="12" t="s">
        <v>292</v>
      </c>
      <c r="L72" s="12" t="s">
        <v>293</v>
      </c>
      <c r="M72" s="12" t="s">
        <v>288</v>
      </c>
      <c r="N72" s="12" t="s">
        <v>289</v>
      </c>
      <c r="O72" s="26">
        <v>44896</v>
      </c>
    </row>
    <row r="73" s="1" customFormat="1" ht="45" customHeight="1" spans="1:15">
      <c r="A73" s="19">
        <v>66</v>
      </c>
      <c r="B73" s="20" t="s">
        <v>294</v>
      </c>
      <c r="C73" s="15">
        <f t="shared" si="1"/>
        <v>11</v>
      </c>
      <c r="D73" s="15"/>
      <c r="E73" s="15"/>
      <c r="F73" s="15">
        <v>11</v>
      </c>
      <c r="G73" s="15"/>
      <c r="H73" s="15"/>
      <c r="I73" s="10" t="s">
        <v>21</v>
      </c>
      <c r="J73" s="12" t="s">
        <v>295</v>
      </c>
      <c r="K73" s="10"/>
      <c r="L73" s="12" t="s">
        <v>293</v>
      </c>
      <c r="M73" s="12" t="s">
        <v>288</v>
      </c>
      <c r="N73" s="12" t="s">
        <v>289</v>
      </c>
      <c r="O73" s="26">
        <v>44896</v>
      </c>
    </row>
    <row r="74" s="1" customFormat="1" ht="45" customHeight="1" spans="1:15">
      <c r="A74" s="19">
        <v>67</v>
      </c>
      <c r="B74" s="20" t="s">
        <v>296</v>
      </c>
      <c r="C74" s="15">
        <f t="shared" si="1"/>
        <v>360</v>
      </c>
      <c r="D74" s="15">
        <v>130</v>
      </c>
      <c r="E74" s="15"/>
      <c r="F74" s="15">
        <v>230</v>
      </c>
      <c r="G74" s="15"/>
      <c r="H74" s="15"/>
      <c r="I74" s="10" t="s">
        <v>21</v>
      </c>
      <c r="J74" s="12" t="s">
        <v>297</v>
      </c>
      <c r="K74" s="10"/>
      <c r="L74" s="12" t="s">
        <v>298</v>
      </c>
      <c r="M74" s="12" t="s">
        <v>299</v>
      </c>
      <c r="N74" s="27" t="s">
        <v>300</v>
      </c>
      <c r="O74" s="26">
        <v>44896</v>
      </c>
    </row>
    <row r="75" s="1" customFormat="1" ht="45" customHeight="1" spans="1:15">
      <c r="A75" s="19">
        <v>68</v>
      </c>
      <c r="B75" s="20" t="s">
        <v>301</v>
      </c>
      <c r="C75" s="15">
        <f t="shared" si="1"/>
        <v>6.4</v>
      </c>
      <c r="D75" s="15">
        <v>6.4</v>
      </c>
      <c r="E75" s="15"/>
      <c r="F75" s="15"/>
      <c r="G75" s="15"/>
      <c r="H75" s="15"/>
      <c r="I75" s="12" t="s">
        <v>120</v>
      </c>
      <c r="J75" s="12" t="s">
        <v>302</v>
      </c>
      <c r="K75" s="10" t="s">
        <v>303</v>
      </c>
      <c r="L75" s="12" t="s">
        <v>304</v>
      </c>
      <c r="M75" s="12" t="s">
        <v>117</v>
      </c>
      <c r="N75" s="12" t="s">
        <v>118</v>
      </c>
      <c r="O75" s="26">
        <v>44896</v>
      </c>
    </row>
    <row r="76" s="1" customFormat="1" ht="45" customHeight="1" spans="1:15">
      <c r="A76" s="19">
        <v>69</v>
      </c>
      <c r="B76" s="29" t="s">
        <v>305</v>
      </c>
      <c r="C76" s="15">
        <f t="shared" si="1"/>
        <v>54</v>
      </c>
      <c r="D76" s="10"/>
      <c r="E76" s="10"/>
      <c r="F76" s="10"/>
      <c r="G76" s="10"/>
      <c r="H76" s="10">
        <v>54</v>
      </c>
      <c r="I76" s="12" t="s">
        <v>21</v>
      </c>
      <c r="J76" s="12" t="s">
        <v>306</v>
      </c>
      <c r="K76" s="10"/>
      <c r="L76" s="12" t="s">
        <v>307</v>
      </c>
      <c r="M76" s="12" t="s">
        <v>308</v>
      </c>
      <c r="N76" s="27" t="s">
        <v>309</v>
      </c>
      <c r="O76" s="27">
        <v>44896</v>
      </c>
    </row>
    <row r="77" s="1" customFormat="1" ht="24" customHeight="1" spans="1:15">
      <c r="A77" s="16"/>
      <c r="B77" s="30" t="s">
        <v>310</v>
      </c>
      <c r="C77" s="18">
        <f t="shared" si="1"/>
        <v>4746.8822</v>
      </c>
      <c r="D77" s="24">
        <f>SUM(D78:D118)</f>
        <v>876.9471</v>
      </c>
      <c r="E77" s="24">
        <f>SUM(E78:E118)</f>
        <v>0</v>
      </c>
      <c r="F77" s="24">
        <f>SUM(F78:F118)</f>
        <v>324.8728</v>
      </c>
      <c r="G77" s="24">
        <f>SUM(G78:G118)</f>
        <v>3252.34</v>
      </c>
      <c r="H77" s="24">
        <f>SUM(H78:H118)</f>
        <v>292.7223</v>
      </c>
      <c r="I77" s="24"/>
      <c r="J77" s="24"/>
      <c r="K77" s="24"/>
      <c r="L77" s="25"/>
      <c r="M77" s="24"/>
      <c r="N77" s="24"/>
      <c r="O77" s="24"/>
    </row>
    <row r="78" s="1" customFormat="1" ht="35" customHeight="1" spans="1:15">
      <c r="A78" s="19">
        <v>70</v>
      </c>
      <c r="B78" s="29" t="s">
        <v>311</v>
      </c>
      <c r="C78" s="15">
        <f t="shared" si="1"/>
        <v>3000</v>
      </c>
      <c r="D78" s="10"/>
      <c r="E78" s="10"/>
      <c r="F78" s="10"/>
      <c r="G78" s="10">
        <v>3000</v>
      </c>
      <c r="H78" s="10"/>
      <c r="I78" s="10" t="s">
        <v>21</v>
      </c>
      <c r="J78" s="12" t="s">
        <v>312</v>
      </c>
      <c r="K78" s="10" t="s">
        <v>313</v>
      </c>
      <c r="L78" s="12" t="s">
        <v>314</v>
      </c>
      <c r="M78" s="12" t="s">
        <v>315</v>
      </c>
      <c r="N78" s="27" t="s">
        <v>316</v>
      </c>
      <c r="O78" s="27">
        <v>44896</v>
      </c>
    </row>
    <row r="79" s="1" customFormat="1" ht="70" customHeight="1" spans="1:15">
      <c r="A79" s="19">
        <v>71</v>
      </c>
      <c r="B79" s="29" t="s">
        <v>317</v>
      </c>
      <c r="C79" s="15">
        <f t="shared" si="1"/>
        <v>161.4223</v>
      </c>
      <c r="D79" s="10"/>
      <c r="E79" s="10"/>
      <c r="F79" s="10"/>
      <c r="G79" s="10"/>
      <c r="H79" s="10">
        <v>161.4223</v>
      </c>
      <c r="I79" s="12" t="s">
        <v>318</v>
      </c>
      <c r="J79" s="12" t="s">
        <v>319</v>
      </c>
      <c r="K79" s="32"/>
      <c r="L79" s="12" t="s">
        <v>320</v>
      </c>
      <c r="M79" s="32" t="s">
        <v>308</v>
      </c>
      <c r="N79" s="32" t="s">
        <v>309</v>
      </c>
      <c r="O79" s="27">
        <v>44896</v>
      </c>
    </row>
    <row r="80" s="1" customFormat="1" ht="70" customHeight="1" spans="1:15">
      <c r="A80" s="19">
        <v>72</v>
      </c>
      <c r="B80" s="29" t="s">
        <v>321</v>
      </c>
      <c r="C80" s="15">
        <f t="shared" si="1"/>
        <v>205.6471</v>
      </c>
      <c r="D80" s="10">
        <v>205.6471</v>
      </c>
      <c r="E80" s="10"/>
      <c r="F80" s="10"/>
      <c r="G80" s="10"/>
      <c r="H80" s="10"/>
      <c r="I80" s="12" t="s">
        <v>322</v>
      </c>
      <c r="J80" s="12" t="s">
        <v>323</v>
      </c>
      <c r="K80" s="10"/>
      <c r="L80" s="12" t="s">
        <v>324</v>
      </c>
      <c r="M80" s="12" t="s">
        <v>315</v>
      </c>
      <c r="N80" s="27" t="s">
        <v>316</v>
      </c>
      <c r="O80" s="27">
        <v>44896</v>
      </c>
    </row>
    <row r="81" s="1" customFormat="1" ht="35" customHeight="1" spans="1:15">
      <c r="A81" s="19">
        <v>73</v>
      </c>
      <c r="B81" s="13" t="s">
        <v>325</v>
      </c>
      <c r="C81" s="15">
        <f t="shared" si="1"/>
        <v>67.8</v>
      </c>
      <c r="D81" s="10">
        <v>67.8</v>
      </c>
      <c r="E81" s="10"/>
      <c r="F81" s="10"/>
      <c r="G81" s="10"/>
      <c r="H81" s="10"/>
      <c r="I81" s="10" t="s">
        <v>21</v>
      </c>
      <c r="J81" s="12" t="s">
        <v>326</v>
      </c>
      <c r="K81" s="10"/>
      <c r="L81" s="12" t="s">
        <v>327</v>
      </c>
      <c r="M81" s="12" t="s">
        <v>315</v>
      </c>
      <c r="N81" s="27" t="s">
        <v>316</v>
      </c>
      <c r="O81" s="27">
        <v>44896</v>
      </c>
    </row>
    <row r="82" s="1" customFormat="1" ht="35" customHeight="1" spans="1:15">
      <c r="A82" s="19">
        <v>74</v>
      </c>
      <c r="B82" s="13" t="s">
        <v>328</v>
      </c>
      <c r="C82" s="15">
        <f t="shared" si="1"/>
        <v>75</v>
      </c>
      <c r="D82" s="10">
        <v>75</v>
      </c>
      <c r="E82" s="10"/>
      <c r="F82" s="10"/>
      <c r="G82" s="10"/>
      <c r="H82" s="10"/>
      <c r="I82" s="10" t="s">
        <v>21</v>
      </c>
      <c r="J82" s="12" t="s">
        <v>326</v>
      </c>
      <c r="K82" s="10"/>
      <c r="L82" s="12" t="s">
        <v>327</v>
      </c>
      <c r="M82" s="12" t="s">
        <v>315</v>
      </c>
      <c r="N82" s="27" t="s">
        <v>316</v>
      </c>
      <c r="O82" s="27">
        <v>44896</v>
      </c>
    </row>
    <row r="83" s="1" customFormat="1" ht="35" customHeight="1" spans="1:15">
      <c r="A83" s="19">
        <v>75</v>
      </c>
      <c r="B83" s="29" t="s">
        <v>329</v>
      </c>
      <c r="C83" s="15">
        <f t="shared" si="1"/>
        <v>50</v>
      </c>
      <c r="D83" s="10">
        <v>50</v>
      </c>
      <c r="E83" s="10"/>
      <c r="F83" s="10"/>
      <c r="G83" s="10"/>
      <c r="H83" s="10"/>
      <c r="I83" s="12" t="s">
        <v>330</v>
      </c>
      <c r="J83" s="10" t="s">
        <v>331</v>
      </c>
      <c r="K83" s="10"/>
      <c r="L83" s="12" t="s">
        <v>332</v>
      </c>
      <c r="M83" s="10" t="s">
        <v>333</v>
      </c>
      <c r="N83" s="27" t="s">
        <v>334</v>
      </c>
      <c r="O83" s="27">
        <v>44896</v>
      </c>
    </row>
    <row r="84" s="1" customFormat="1" ht="35" customHeight="1" spans="1:15">
      <c r="A84" s="19">
        <v>76</v>
      </c>
      <c r="B84" s="29" t="s">
        <v>335</v>
      </c>
      <c r="C84" s="15">
        <f t="shared" si="1"/>
        <v>30</v>
      </c>
      <c r="D84" s="10">
        <v>30</v>
      </c>
      <c r="E84" s="10"/>
      <c r="F84" s="10"/>
      <c r="G84" s="10"/>
      <c r="H84" s="10"/>
      <c r="I84" s="12" t="s">
        <v>336</v>
      </c>
      <c r="J84" s="10" t="s">
        <v>337</v>
      </c>
      <c r="K84" s="10"/>
      <c r="L84" s="12" t="s">
        <v>338</v>
      </c>
      <c r="M84" s="10" t="s">
        <v>333</v>
      </c>
      <c r="N84" s="27" t="s">
        <v>334</v>
      </c>
      <c r="O84" s="27">
        <v>44896</v>
      </c>
    </row>
    <row r="85" s="1" customFormat="1" ht="35" customHeight="1" spans="1:15">
      <c r="A85" s="19">
        <v>77</v>
      </c>
      <c r="B85" s="29" t="s">
        <v>339</v>
      </c>
      <c r="C85" s="15">
        <f t="shared" si="1"/>
        <v>40</v>
      </c>
      <c r="D85" s="10">
        <v>40</v>
      </c>
      <c r="E85" s="10"/>
      <c r="F85" s="10"/>
      <c r="G85" s="10"/>
      <c r="H85" s="10"/>
      <c r="I85" s="10" t="s">
        <v>21</v>
      </c>
      <c r="J85" s="10" t="s">
        <v>340</v>
      </c>
      <c r="K85" s="10"/>
      <c r="L85" s="12" t="s">
        <v>341</v>
      </c>
      <c r="M85" s="10" t="s">
        <v>333</v>
      </c>
      <c r="N85" s="27" t="s">
        <v>334</v>
      </c>
      <c r="O85" s="27">
        <v>44896</v>
      </c>
    </row>
    <row r="86" s="1" customFormat="1" ht="35" customHeight="1" spans="1:15">
      <c r="A86" s="19">
        <v>78</v>
      </c>
      <c r="B86" s="29" t="s">
        <v>342</v>
      </c>
      <c r="C86" s="15">
        <f t="shared" si="1"/>
        <v>100</v>
      </c>
      <c r="D86" s="10">
        <v>100</v>
      </c>
      <c r="E86" s="10"/>
      <c r="F86" s="10"/>
      <c r="G86" s="10"/>
      <c r="H86" s="10"/>
      <c r="I86" s="12" t="s">
        <v>64</v>
      </c>
      <c r="J86" s="12" t="s">
        <v>343</v>
      </c>
      <c r="K86" s="10"/>
      <c r="L86" s="12" t="s">
        <v>344</v>
      </c>
      <c r="M86" s="10" t="s">
        <v>333</v>
      </c>
      <c r="N86" s="27" t="s">
        <v>334</v>
      </c>
      <c r="O86" s="27">
        <v>44896</v>
      </c>
    </row>
    <row r="87" s="1" customFormat="1" ht="35" customHeight="1" spans="1:15">
      <c r="A87" s="19">
        <v>79</v>
      </c>
      <c r="B87" s="29" t="s">
        <v>345</v>
      </c>
      <c r="C87" s="15">
        <f t="shared" si="1"/>
        <v>22</v>
      </c>
      <c r="D87" s="10">
        <v>22</v>
      </c>
      <c r="E87" s="10"/>
      <c r="F87" s="10"/>
      <c r="G87" s="10"/>
      <c r="H87" s="10"/>
      <c r="I87" s="12" t="s">
        <v>346</v>
      </c>
      <c r="J87" s="10" t="s">
        <v>347</v>
      </c>
      <c r="K87" s="10"/>
      <c r="L87" s="12" t="s">
        <v>348</v>
      </c>
      <c r="M87" s="10" t="s">
        <v>333</v>
      </c>
      <c r="N87" s="27" t="s">
        <v>334</v>
      </c>
      <c r="O87" s="27">
        <v>44896</v>
      </c>
    </row>
    <row r="88" s="1" customFormat="1" ht="35" customHeight="1" spans="1:15">
      <c r="A88" s="19">
        <v>80</v>
      </c>
      <c r="B88" s="29" t="s">
        <v>349</v>
      </c>
      <c r="C88" s="15">
        <f t="shared" si="1"/>
        <v>25</v>
      </c>
      <c r="D88" s="10">
        <v>25</v>
      </c>
      <c r="E88" s="10"/>
      <c r="F88" s="10"/>
      <c r="G88" s="10"/>
      <c r="H88" s="10"/>
      <c r="I88" s="12" t="s">
        <v>89</v>
      </c>
      <c r="J88" s="10" t="s">
        <v>350</v>
      </c>
      <c r="K88" s="10"/>
      <c r="L88" s="12" t="s">
        <v>351</v>
      </c>
      <c r="M88" s="10" t="s">
        <v>333</v>
      </c>
      <c r="N88" s="27" t="s">
        <v>334</v>
      </c>
      <c r="O88" s="27">
        <v>44896</v>
      </c>
    </row>
    <row r="89" s="1" customFormat="1" ht="35" customHeight="1" spans="1:15">
      <c r="A89" s="19">
        <v>81</v>
      </c>
      <c r="B89" s="29" t="s">
        <v>352</v>
      </c>
      <c r="C89" s="15">
        <f t="shared" si="1"/>
        <v>30</v>
      </c>
      <c r="D89" s="10">
        <v>30</v>
      </c>
      <c r="E89" s="10"/>
      <c r="F89" s="10"/>
      <c r="G89" s="10"/>
      <c r="H89" s="10"/>
      <c r="I89" s="12" t="s">
        <v>123</v>
      </c>
      <c r="J89" s="10" t="s">
        <v>337</v>
      </c>
      <c r="K89" s="10"/>
      <c r="L89" s="12" t="s">
        <v>353</v>
      </c>
      <c r="M89" s="10" t="s">
        <v>333</v>
      </c>
      <c r="N89" s="27" t="s">
        <v>334</v>
      </c>
      <c r="O89" s="27">
        <v>44896</v>
      </c>
    </row>
    <row r="90" s="1" customFormat="1" ht="50" customHeight="1" spans="1:15">
      <c r="A90" s="19">
        <v>82</v>
      </c>
      <c r="B90" s="28" t="s">
        <v>354</v>
      </c>
      <c r="C90" s="15">
        <f t="shared" si="1"/>
        <v>20</v>
      </c>
      <c r="D90" s="10"/>
      <c r="E90" s="10"/>
      <c r="F90" s="10"/>
      <c r="G90" s="10">
        <v>20</v>
      </c>
      <c r="H90" s="10"/>
      <c r="I90" s="12" t="s">
        <v>355</v>
      </c>
      <c r="J90" s="12" t="s">
        <v>356</v>
      </c>
      <c r="K90" s="10"/>
      <c r="L90" s="12" t="s">
        <v>357</v>
      </c>
      <c r="M90" s="12" t="s">
        <v>358</v>
      </c>
      <c r="N90" s="27" t="s">
        <v>359</v>
      </c>
      <c r="O90" s="27">
        <v>44896</v>
      </c>
    </row>
    <row r="91" s="1" customFormat="1" ht="45" customHeight="1" spans="1:15">
      <c r="A91" s="19">
        <v>83</v>
      </c>
      <c r="B91" s="29" t="s">
        <v>360</v>
      </c>
      <c r="C91" s="15">
        <f t="shared" si="1"/>
        <v>33.75</v>
      </c>
      <c r="D91" s="10"/>
      <c r="E91" s="10"/>
      <c r="F91" s="10"/>
      <c r="G91" s="10">
        <v>33.75</v>
      </c>
      <c r="H91" s="10"/>
      <c r="I91" s="12" t="s">
        <v>361</v>
      </c>
      <c r="J91" s="10" t="s">
        <v>362</v>
      </c>
      <c r="K91" s="10"/>
      <c r="L91" s="12" t="s">
        <v>363</v>
      </c>
      <c r="M91" s="12" t="s">
        <v>364</v>
      </c>
      <c r="N91" s="27" t="s">
        <v>365</v>
      </c>
      <c r="O91" s="27">
        <v>44896</v>
      </c>
    </row>
    <row r="92" s="1" customFormat="1" ht="45" customHeight="1" spans="1:15">
      <c r="A92" s="19">
        <v>84</v>
      </c>
      <c r="B92" s="29" t="s">
        <v>366</v>
      </c>
      <c r="C92" s="15">
        <f t="shared" si="1"/>
        <v>59.16</v>
      </c>
      <c r="D92" s="10"/>
      <c r="E92" s="10"/>
      <c r="F92" s="10"/>
      <c r="G92" s="10">
        <v>59.16</v>
      </c>
      <c r="H92" s="10"/>
      <c r="I92" s="12" t="s">
        <v>367</v>
      </c>
      <c r="J92" s="10" t="s">
        <v>368</v>
      </c>
      <c r="K92" s="10"/>
      <c r="L92" s="12" t="s">
        <v>369</v>
      </c>
      <c r="M92" s="12" t="s">
        <v>364</v>
      </c>
      <c r="N92" s="27" t="s">
        <v>365</v>
      </c>
      <c r="O92" s="27">
        <v>44896</v>
      </c>
    </row>
    <row r="93" s="1" customFormat="1" ht="45" customHeight="1" spans="1:15">
      <c r="A93" s="19">
        <v>85</v>
      </c>
      <c r="B93" s="29" t="s">
        <v>370</v>
      </c>
      <c r="C93" s="15">
        <f t="shared" si="1"/>
        <v>18</v>
      </c>
      <c r="D93" s="10"/>
      <c r="E93" s="10"/>
      <c r="F93" s="10"/>
      <c r="G93" s="10">
        <v>18</v>
      </c>
      <c r="H93" s="10"/>
      <c r="I93" s="12" t="s">
        <v>371</v>
      </c>
      <c r="J93" s="12" t="s">
        <v>372</v>
      </c>
      <c r="K93" s="10"/>
      <c r="L93" s="12" t="s">
        <v>373</v>
      </c>
      <c r="M93" s="12" t="s">
        <v>374</v>
      </c>
      <c r="N93" s="27" t="s">
        <v>375</v>
      </c>
      <c r="O93" s="27">
        <v>44896</v>
      </c>
    </row>
    <row r="94" s="1" customFormat="1" ht="45" customHeight="1" spans="1:15">
      <c r="A94" s="19">
        <v>86</v>
      </c>
      <c r="B94" s="29" t="s">
        <v>376</v>
      </c>
      <c r="C94" s="15">
        <f t="shared" si="1"/>
        <v>121.43</v>
      </c>
      <c r="D94" s="10"/>
      <c r="E94" s="10"/>
      <c r="F94" s="10"/>
      <c r="G94" s="10">
        <v>121.43</v>
      </c>
      <c r="H94" s="10"/>
      <c r="I94" s="12" t="s">
        <v>114</v>
      </c>
      <c r="J94" s="12" t="s">
        <v>377</v>
      </c>
      <c r="K94" s="10"/>
      <c r="L94" s="12" t="s">
        <v>378</v>
      </c>
      <c r="M94" s="12" t="s">
        <v>379</v>
      </c>
      <c r="N94" s="27" t="s">
        <v>380</v>
      </c>
      <c r="O94" s="27">
        <v>44896</v>
      </c>
    </row>
    <row r="95" s="1" customFormat="1" ht="45" customHeight="1" spans="1:15">
      <c r="A95" s="19">
        <v>87</v>
      </c>
      <c r="B95" s="29" t="s">
        <v>381</v>
      </c>
      <c r="C95" s="15">
        <f t="shared" si="1"/>
        <v>18.3</v>
      </c>
      <c r="D95" s="10"/>
      <c r="E95" s="10"/>
      <c r="F95" s="10"/>
      <c r="G95" s="10"/>
      <c r="H95" s="10">
        <v>18.3</v>
      </c>
      <c r="I95" s="12" t="s">
        <v>382</v>
      </c>
      <c r="J95" s="12" t="s">
        <v>383</v>
      </c>
      <c r="K95" s="10"/>
      <c r="L95" s="12" t="s">
        <v>384</v>
      </c>
      <c r="M95" s="12" t="s">
        <v>385</v>
      </c>
      <c r="N95" s="27" t="s">
        <v>386</v>
      </c>
      <c r="O95" s="27">
        <v>44896</v>
      </c>
    </row>
    <row r="96" s="1" customFormat="1" ht="45" customHeight="1" spans="1:16">
      <c r="A96" s="19">
        <v>88</v>
      </c>
      <c r="B96" s="13" t="s">
        <v>387</v>
      </c>
      <c r="C96" s="15">
        <f t="shared" si="1"/>
        <v>57</v>
      </c>
      <c r="D96" s="10"/>
      <c r="E96" s="10"/>
      <c r="F96" s="10"/>
      <c r="G96" s="10"/>
      <c r="H96" s="10">
        <v>57</v>
      </c>
      <c r="I96" s="12" t="s">
        <v>171</v>
      </c>
      <c r="J96" s="12" t="s">
        <v>388</v>
      </c>
      <c r="K96" s="10"/>
      <c r="L96" s="12" t="s">
        <v>389</v>
      </c>
      <c r="M96" s="12" t="s">
        <v>390</v>
      </c>
      <c r="N96" s="33" t="s">
        <v>391</v>
      </c>
      <c r="O96" s="33">
        <v>44896</v>
      </c>
      <c r="P96" s="34"/>
    </row>
    <row r="97" s="1" customFormat="1" ht="45" customHeight="1" spans="1:16">
      <c r="A97" s="19">
        <v>89</v>
      </c>
      <c r="B97" s="29" t="s">
        <v>392</v>
      </c>
      <c r="C97" s="15">
        <f t="shared" si="1"/>
        <v>9</v>
      </c>
      <c r="D97" s="10"/>
      <c r="E97" s="10"/>
      <c r="F97" s="10"/>
      <c r="G97" s="10"/>
      <c r="H97" s="10">
        <v>9</v>
      </c>
      <c r="I97" s="12" t="s">
        <v>393</v>
      </c>
      <c r="J97" s="12" t="s">
        <v>394</v>
      </c>
      <c r="K97" s="10"/>
      <c r="L97" s="12" t="s">
        <v>395</v>
      </c>
      <c r="M97" s="12" t="s">
        <v>390</v>
      </c>
      <c r="N97" s="33" t="s">
        <v>391</v>
      </c>
      <c r="O97" s="33">
        <v>44896</v>
      </c>
      <c r="P97" s="34"/>
    </row>
    <row r="98" s="1" customFormat="1" ht="45" customHeight="1" spans="1:16">
      <c r="A98" s="19">
        <v>90</v>
      </c>
      <c r="B98" s="13" t="s">
        <v>396</v>
      </c>
      <c r="C98" s="15">
        <f t="shared" si="1"/>
        <v>9.8</v>
      </c>
      <c r="D98" s="10"/>
      <c r="E98" s="10"/>
      <c r="F98" s="10"/>
      <c r="G98" s="10"/>
      <c r="H98" s="10">
        <v>9.8</v>
      </c>
      <c r="I98" s="12" t="s">
        <v>397</v>
      </c>
      <c r="J98" s="12" t="s">
        <v>398</v>
      </c>
      <c r="K98" s="10"/>
      <c r="L98" s="12" t="s">
        <v>399</v>
      </c>
      <c r="M98" s="12" t="s">
        <v>400</v>
      </c>
      <c r="N98" s="33" t="s">
        <v>401</v>
      </c>
      <c r="O98" s="33">
        <v>44896</v>
      </c>
      <c r="P98" s="34"/>
    </row>
    <row r="99" s="1" customFormat="1" ht="45" customHeight="1" spans="1:15">
      <c r="A99" s="19">
        <v>91</v>
      </c>
      <c r="B99" s="29" t="s">
        <v>402</v>
      </c>
      <c r="C99" s="15">
        <f t="shared" si="1"/>
        <v>3.68</v>
      </c>
      <c r="D99" s="10"/>
      <c r="E99" s="10"/>
      <c r="F99" s="10">
        <v>3.68</v>
      </c>
      <c r="G99" s="10"/>
      <c r="H99" s="10"/>
      <c r="I99" s="12" t="s">
        <v>403</v>
      </c>
      <c r="J99" s="12" t="s">
        <v>404</v>
      </c>
      <c r="K99" s="10"/>
      <c r="L99" s="12" t="s">
        <v>405</v>
      </c>
      <c r="M99" s="12" t="s">
        <v>333</v>
      </c>
      <c r="N99" s="27" t="s">
        <v>334</v>
      </c>
      <c r="O99" s="27">
        <v>44896</v>
      </c>
    </row>
    <row r="100" s="1" customFormat="1" ht="45" customHeight="1" spans="1:15">
      <c r="A100" s="19">
        <v>92</v>
      </c>
      <c r="B100" s="29" t="s">
        <v>406</v>
      </c>
      <c r="C100" s="15">
        <f t="shared" si="1"/>
        <v>10.26</v>
      </c>
      <c r="D100" s="10"/>
      <c r="E100" s="10"/>
      <c r="F100" s="10">
        <v>10.26</v>
      </c>
      <c r="G100" s="10"/>
      <c r="H100" s="10"/>
      <c r="I100" s="12" t="s">
        <v>407</v>
      </c>
      <c r="J100" s="12" t="s">
        <v>408</v>
      </c>
      <c r="K100" s="32"/>
      <c r="L100" s="12" t="s">
        <v>409</v>
      </c>
      <c r="M100" s="12" t="s">
        <v>333</v>
      </c>
      <c r="N100" s="27" t="s">
        <v>334</v>
      </c>
      <c r="O100" s="27">
        <v>44896</v>
      </c>
    </row>
    <row r="101" s="1" customFormat="1" ht="130" customHeight="1" spans="1:15">
      <c r="A101" s="19">
        <v>93</v>
      </c>
      <c r="B101" s="29" t="s">
        <v>410</v>
      </c>
      <c r="C101" s="15">
        <f t="shared" si="1"/>
        <v>181.5</v>
      </c>
      <c r="D101" s="10">
        <v>181.5</v>
      </c>
      <c r="E101" s="10"/>
      <c r="F101" s="10"/>
      <c r="G101" s="10"/>
      <c r="H101" s="10"/>
      <c r="I101" s="12" t="s">
        <v>411</v>
      </c>
      <c r="J101" s="12" t="s">
        <v>412</v>
      </c>
      <c r="K101" s="10"/>
      <c r="L101" s="12" t="s">
        <v>413</v>
      </c>
      <c r="M101" s="12" t="s">
        <v>260</v>
      </c>
      <c r="N101" s="27" t="s">
        <v>261</v>
      </c>
      <c r="O101" s="27">
        <v>44896</v>
      </c>
    </row>
    <row r="102" s="1" customFormat="1" ht="30" customHeight="1" spans="1:15">
      <c r="A102" s="19">
        <v>94</v>
      </c>
      <c r="B102" s="13" t="s">
        <v>414</v>
      </c>
      <c r="C102" s="15">
        <f t="shared" si="1"/>
        <v>14</v>
      </c>
      <c r="D102" s="10">
        <v>14</v>
      </c>
      <c r="E102" s="10"/>
      <c r="F102" s="10"/>
      <c r="G102" s="10"/>
      <c r="H102" s="10"/>
      <c r="I102" s="12" t="s">
        <v>415</v>
      </c>
      <c r="J102" s="12" t="s">
        <v>416</v>
      </c>
      <c r="K102" s="10"/>
      <c r="L102" s="12" t="s">
        <v>417</v>
      </c>
      <c r="M102" s="12" t="s">
        <v>418</v>
      </c>
      <c r="N102" s="27" t="s">
        <v>419</v>
      </c>
      <c r="O102" s="27">
        <v>44896</v>
      </c>
    </row>
    <row r="103" s="1" customFormat="1" ht="40" customHeight="1" spans="1:15">
      <c r="A103" s="19">
        <v>95</v>
      </c>
      <c r="B103" s="13" t="s">
        <v>420</v>
      </c>
      <c r="C103" s="15">
        <f t="shared" si="1"/>
        <v>36</v>
      </c>
      <c r="D103" s="10">
        <v>36</v>
      </c>
      <c r="E103" s="10"/>
      <c r="F103" s="10"/>
      <c r="G103" s="10"/>
      <c r="H103" s="10"/>
      <c r="I103" s="12" t="s">
        <v>371</v>
      </c>
      <c r="J103" s="12" t="s">
        <v>421</v>
      </c>
      <c r="K103" s="10"/>
      <c r="L103" s="12" t="s">
        <v>417</v>
      </c>
      <c r="M103" s="12" t="s">
        <v>418</v>
      </c>
      <c r="N103" s="27" t="s">
        <v>419</v>
      </c>
      <c r="O103" s="27">
        <v>44896</v>
      </c>
    </row>
    <row r="104" s="1" customFormat="1" ht="80" customHeight="1" spans="1:15">
      <c r="A104" s="19">
        <v>96</v>
      </c>
      <c r="B104" s="13" t="s">
        <v>422</v>
      </c>
      <c r="C104" s="15">
        <f t="shared" si="1"/>
        <v>9.5596</v>
      </c>
      <c r="D104" s="10"/>
      <c r="E104" s="10"/>
      <c r="F104" s="10">
        <v>9.5596</v>
      </c>
      <c r="G104" s="10"/>
      <c r="H104" s="10"/>
      <c r="I104" s="12" t="s">
        <v>423</v>
      </c>
      <c r="J104" s="12" t="s">
        <v>424</v>
      </c>
      <c r="K104" s="10"/>
      <c r="L104" s="12" t="s">
        <v>425</v>
      </c>
      <c r="M104" s="12" t="s">
        <v>426</v>
      </c>
      <c r="N104" s="27" t="s">
        <v>427</v>
      </c>
      <c r="O104" s="27">
        <v>44896</v>
      </c>
    </row>
    <row r="105" s="1" customFormat="1" ht="75" customHeight="1" spans="1:15">
      <c r="A105" s="19">
        <v>97</v>
      </c>
      <c r="B105" s="29" t="s">
        <v>428</v>
      </c>
      <c r="C105" s="15">
        <f t="shared" si="1"/>
        <v>4.7409</v>
      </c>
      <c r="D105" s="10"/>
      <c r="E105" s="10"/>
      <c r="F105" s="10">
        <v>4.7409</v>
      </c>
      <c r="G105" s="10"/>
      <c r="H105" s="10"/>
      <c r="I105" s="12" t="s">
        <v>429</v>
      </c>
      <c r="J105" s="12" t="s">
        <v>430</v>
      </c>
      <c r="K105" s="10"/>
      <c r="L105" s="12" t="s">
        <v>425</v>
      </c>
      <c r="M105" s="12" t="s">
        <v>426</v>
      </c>
      <c r="N105" s="27" t="s">
        <v>427</v>
      </c>
      <c r="O105" s="27">
        <v>44896</v>
      </c>
    </row>
    <row r="106" s="1" customFormat="1" ht="75" customHeight="1" spans="1:15">
      <c r="A106" s="19">
        <v>98</v>
      </c>
      <c r="B106" s="29" t="s">
        <v>431</v>
      </c>
      <c r="C106" s="15">
        <f t="shared" si="1"/>
        <v>19.9956</v>
      </c>
      <c r="D106" s="10"/>
      <c r="E106" s="10"/>
      <c r="F106" s="10">
        <v>19.9956</v>
      </c>
      <c r="G106" s="10"/>
      <c r="H106" s="10"/>
      <c r="I106" s="12" t="s">
        <v>432</v>
      </c>
      <c r="J106" s="12" t="s">
        <v>433</v>
      </c>
      <c r="K106" s="10"/>
      <c r="L106" s="12" t="s">
        <v>425</v>
      </c>
      <c r="M106" s="12" t="s">
        <v>426</v>
      </c>
      <c r="N106" s="27" t="s">
        <v>427</v>
      </c>
      <c r="O106" s="27">
        <v>44896</v>
      </c>
    </row>
    <row r="107" s="1" customFormat="1" ht="80" customHeight="1" spans="1:15">
      <c r="A107" s="19">
        <v>99</v>
      </c>
      <c r="B107" s="29" t="s">
        <v>434</v>
      </c>
      <c r="C107" s="15">
        <f t="shared" si="1"/>
        <v>22.5911</v>
      </c>
      <c r="D107" s="10"/>
      <c r="E107" s="10"/>
      <c r="F107" s="10">
        <v>22.5911</v>
      </c>
      <c r="G107" s="10"/>
      <c r="H107" s="10"/>
      <c r="I107" s="12" t="s">
        <v>435</v>
      </c>
      <c r="J107" s="12" t="s">
        <v>436</v>
      </c>
      <c r="K107" s="10"/>
      <c r="L107" s="12" t="s">
        <v>425</v>
      </c>
      <c r="M107" s="12" t="s">
        <v>426</v>
      </c>
      <c r="N107" s="27" t="s">
        <v>427</v>
      </c>
      <c r="O107" s="27">
        <v>44896</v>
      </c>
    </row>
    <row r="108" s="1" customFormat="1" ht="90" customHeight="1" spans="1:15">
      <c r="A108" s="19">
        <v>100</v>
      </c>
      <c r="B108" s="29" t="s">
        <v>437</v>
      </c>
      <c r="C108" s="15">
        <f t="shared" si="1"/>
        <v>39.7736</v>
      </c>
      <c r="D108" s="10"/>
      <c r="E108" s="10"/>
      <c r="F108" s="10">
        <v>39.7736</v>
      </c>
      <c r="G108" s="10"/>
      <c r="H108" s="10"/>
      <c r="I108" s="12" t="s">
        <v>438</v>
      </c>
      <c r="J108" s="12" t="s">
        <v>439</v>
      </c>
      <c r="K108" s="10"/>
      <c r="L108" s="12" t="s">
        <v>425</v>
      </c>
      <c r="M108" s="12" t="s">
        <v>426</v>
      </c>
      <c r="N108" s="27" t="s">
        <v>427</v>
      </c>
      <c r="O108" s="27">
        <v>44896</v>
      </c>
    </row>
    <row r="109" s="1" customFormat="1" ht="40" customHeight="1" spans="1:15">
      <c r="A109" s="19">
        <v>101</v>
      </c>
      <c r="B109" s="29" t="s">
        <v>440</v>
      </c>
      <c r="C109" s="15">
        <f t="shared" si="1"/>
        <v>2.571</v>
      </c>
      <c r="D109" s="10"/>
      <c r="E109" s="10"/>
      <c r="F109" s="10">
        <v>2.571</v>
      </c>
      <c r="G109" s="10"/>
      <c r="H109" s="10"/>
      <c r="I109" s="12" t="s">
        <v>441</v>
      </c>
      <c r="J109" s="12" t="s">
        <v>442</v>
      </c>
      <c r="K109" s="10"/>
      <c r="L109" s="12" t="s">
        <v>425</v>
      </c>
      <c r="M109" s="12" t="s">
        <v>426</v>
      </c>
      <c r="N109" s="27" t="s">
        <v>427</v>
      </c>
      <c r="O109" s="27">
        <v>44896</v>
      </c>
    </row>
    <row r="110" s="1" customFormat="1" ht="40" customHeight="1" spans="1:15">
      <c r="A110" s="19">
        <v>102</v>
      </c>
      <c r="B110" s="29" t="s">
        <v>443</v>
      </c>
      <c r="C110" s="15">
        <f t="shared" si="1"/>
        <v>16.2</v>
      </c>
      <c r="D110" s="10"/>
      <c r="E110" s="10"/>
      <c r="F110" s="10">
        <v>16.2</v>
      </c>
      <c r="G110" s="10"/>
      <c r="H110" s="10"/>
      <c r="I110" s="12" t="s">
        <v>237</v>
      </c>
      <c r="J110" s="12" t="s">
        <v>444</v>
      </c>
      <c r="K110" s="10"/>
      <c r="L110" s="12" t="s">
        <v>445</v>
      </c>
      <c r="M110" s="12" t="s">
        <v>446</v>
      </c>
      <c r="N110" s="27" t="s">
        <v>447</v>
      </c>
      <c r="O110" s="27">
        <v>44896</v>
      </c>
    </row>
    <row r="111" s="1" customFormat="1" ht="40" customHeight="1" spans="1:15">
      <c r="A111" s="19">
        <v>103</v>
      </c>
      <c r="B111" s="29" t="s">
        <v>448</v>
      </c>
      <c r="C111" s="15">
        <f t="shared" si="1"/>
        <v>28.8</v>
      </c>
      <c r="D111" s="10"/>
      <c r="E111" s="10"/>
      <c r="F111" s="10">
        <v>28.8</v>
      </c>
      <c r="G111" s="10"/>
      <c r="H111" s="10"/>
      <c r="I111" s="12" t="s">
        <v>58</v>
      </c>
      <c r="J111" s="12" t="s">
        <v>444</v>
      </c>
      <c r="K111" s="10"/>
      <c r="L111" s="12" t="s">
        <v>445</v>
      </c>
      <c r="M111" s="12" t="s">
        <v>446</v>
      </c>
      <c r="N111" s="27" t="s">
        <v>447</v>
      </c>
      <c r="O111" s="27">
        <v>44896</v>
      </c>
    </row>
    <row r="112" s="1" customFormat="1" ht="40" customHeight="1" spans="1:15">
      <c r="A112" s="19">
        <v>104</v>
      </c>
      <c r="B112" s="29" t="s">
        <v>449</v>
      </c>
      <c r="C112" s="15">
        <f t="shared" si="1"/>
        <v>29.8</v>
      </c>
      <c r="D112" s="10"/>
      <c r="E112" s="10"/>
      <c r="F112" s="10">
        <v>29.8</v>
      </c>
      <c r="G112" s="10"/>
      <c r="H112" s="10"/>
      <c r="I112" s="12" t="s">
        <v>68</v>
      </c>
      <c r="J112" s="12" t="s">
        <v>444</v>
      </c>
      <c r="K112" s="10"/>
      <c r="L112" s="12" t="s">
        <v>445</v>
      </c>
      <c r="M112" s="12" t="s">
        <v>446</v>
      </c>
      <c r="N112" s="27" t="s">
        <v>447</v>
      </c>
      <c r="O112" s="27">
        <v>44896</v>
      </c>
    </row>
    <row r="113" s="1" customFormat="1" ht="40" customHeight="1" spans="1:15">
      <c r="A113" s="19">
        <v>105</v>
      </c>
      <c r="B113" s="29" t="s">
        <v>450</v>
      </c>
      <c r="C113" s="15">
        <f t="shared" si="1"/>
        <v>21.1</v>
      </c>
      <c r="D113" s="10"/>
      <c r="E113" s="10"/>
      <c r="F113" s="10">
        <v>21.1</v>
      </c>
      <c r="G113" s="10"/>
      <c r="H113" s="10"/>
      <c r="I113" s="12" t="s">
        <v>451</v>
      </c>
      <c r="J113" s="12" t="s">
        <v>452</v>
      </c>
      <c r="K113" s="10"/>
      <c r="L113" s="12" t="s">
        <v>445</v>
      </c>
      <c r="M113" s="12" t="s">
        <v>446</v>
      </c>
      <c r="N113" s="27" t="s">
        <v>447</v>
      </c>
      <c r="O113" s="27">
        <v>44896</v>
      </c>
    </row>
    <row r="114" s="1" customFormat="1" ht="40" customHeight="1" spans="1:15">
      <c r="A114" s="19">
        <v>106</v>
      </c>
      <c r="B114" s="29" t="s">
        <v>453</v>
      </c>
      <c r="C114" s="15">
        <f t="shared" si="1"/>
        <v>4.1</v>
      </c>
      <c r="D114" s="10"/>
      <c r="E114" s="10"/>
      <c r="F114" s="10">
        <v>4.1</v>
      </c>
      <c r="G114" s="10"/>
      <c r="H114" s="10"/>
      <c r="I114" s="12" t="s">
        <v>454</v>
      </c>
      <c r="J114" s="12" t="s">
        <v>455</v>
      </c>
      <c r="K114" s="10"/>
      <c r="L114" s="12" t="s">
        <v>445</v>
      </c>
      <c r="M114" s="12" t="s">
        <v>446</v>
      </c>
      <c r="N114" s="27" t="s">
        <v>447</v>
      </c>
      <c r="O114" s="27">
        <v>44896</v>
      </c>
    </row>
    <row r="115" s="1" customFormat="1" ht="80" customHeight="1" spans="1:15">
      <c r="A115" s="19">
        <v>107</v>
      </c>
      <c r="B115" s="29" t="s">
        <v>456</v>
      </c>
      <c r="C115" s="15">
        <f t="shared" si="1"/>
        <v>40</v>
      </c>
      <c r="D115" s="10"/>
      <c r="E115" s="10"/>
      <c r="F115" s="10">
        <v>40</v>
      </c>
      <c r="G115" s="10"/>
      <c r="H115" s="10"/>
      <c r="I115" s="12" t="s">
        <v>457</v>
      </c>
      <c r="J115" s="12" t="s">
        <v>458</v>
      </c>
      <c r="K115" s="10"/>
      <c r="L115" s="12" t="s">
        <v>459</v>
      </c>
      <c r="M115" s="12" t="s">
        <v>460</v>
      </c>
      <c r="N115" s="27" t="s">
        <v>461</v>
      </c>
      <c r="O115" s="27">
        <v>44896</v>
      </c>
    </row>
    <row r="116" s="1" customFormat="1" ht="50" customHeight="1" spans="1:15">
      <c r="A116" s="19">
        <v>108</v>
      </c>
      <c r="B116" s="29" t="s">
        <v>462</v>
      </c>
      <c r="C116" s="15">
        <f t="shared" si="1"/>
        <v>37.2</v>
      </c>
      <c r="D116" s="10"/>
      <c r="E116" s="10"/>
      <c r="F116" s="10"/>
      <c r="G116" s="10"/>
      <c r="H116" s="10">
        <v>37.2</v>
      </c>
      <c r="I116" s="12" t="s">
        <v>132</v>
      </c>
      <c r="J116" s="12" t="s">
        <v>463</v>
      </c>
      <c r="K116" s="10"/>
      <c r="L116" s="12" t="s">
        <v>464</v>
      </c>
      <c r="M116" s="12" t="s">
        <v>379</v>
      </c>
      <c r="N116" s="27" t="s">
        <v>380</v>
      </c>
      <c r="O116" s="27">
        <v>44896</v>
      </c>
    </row>
    <row r="117" s="1" customFormat="1" ht="35" customHeight="1" spans="1:15">
      <c r="A117" s="19">
        <v>109</v>
      </c>
      <c r="B117" s="29" t="s">
        <v>465</v>
      </c>
      <c r="C117" s="15">
        <f t="shared" si="1"/>
        <v>59.3</v>
      </c>
      <c r="D117" s="10"/>
      <c r="E117" s="10"/>
      <c r="F117" s="10">
        <v>59.3</v>
      </c>
      <c r="G117" s="10"/>
      <c r="H117" s="10"/>
      <c r="I117" s="12" t="s">
        <v>123</v>
      </c>
      <c r="J117" s="12" t="s">
        <v>466</v>
      </c>
      <c r="K117" s="10"/>
      <c r="L117" s="12" t="s">
        <v>467</v>
      </c>
      <c r="M117" s="12" t="s">
        <v>315</v>
      </c>
      <c r="N117" s="27" t="s">
        <v>316</v>
      </c>
      <c r="O117" s="27">
        <v>44896</v>
      </c>
    </row>
    <row r="118" s="1" customFormat="1" ht="35" customHeight="1" spans="1:15">
      <c r="A118" s="19">
        <v>110</v>
      </c>
      <c r="B118" s="29" t="s">
        <v>468</v>
      </c>
      <c r="C118" s="15">
        <f t="shared" si="1"/>
        <v>12.401</v>
      </c>
      <c r="D118" s="10"/>
      <c r="E118" s="10"/>
      <c r="F118" s="10">
        <v>12.401</v>
      </c>
      <c r="G118" s="10"/>
      <c r="H118" s="10"/>
      <c r="I118" s="12" t="s">
        <v>469</v>
      </c>
      <c r="J118" s="12" t="s">
        <v>470</v>
      </c>
      <c r="K118" s="10"/>
      <c r="L118" s="12" t="s">
        <v>471</v>
      </c>
      <c r="M118" s="12" t="s">
        <v>472</v>
      </c>
      <c r="N118" s="27" t="s">
        <v>473</v>
      </c>
      <c r="O118" s="27">
        <v>44896</v>
      </c>
    </row>
    <row r="119" s="1" customFormat="1" ht="24" customHeight="1" spans="1:15">
      <c r="A119" s="16"/>
      <c r="B119" s="30" t="s">
        <v>474</v>
      </c>
      <c r="C119" s="18">
        <f t="shared" si="1"/>
        <v>860</v>
      </c>
      <c r="D119" s="24">
        <f>SUM(D120:D123)</f>
        <v>680</v>
      </c>
      <c r="E119" s="24">
        <f>SUM(E120:E123)</f>
        <v>0</v>
      </c>
      <c r="F119" s="24">
        <f>SUM(F120:F123)</f>
        <v>180</v>
      </c>
      <c r="G119" s="24">
        <f>SUM(G120:G123)</f>
        <v>0</v>
      </c>
      <c r="H119" s="24">
        <f>SUM(H120:H123)</f>
        <v>0</v>
      </c>
      <c r="I119" s="24"/>
      <c r="J119" s="24"/>
      <c r="K119" s="24"/>
      <c r="L119" s="25"/>
      <c r="M119" s="24"/>
      <c r="N119" s="24"/>
      <c r="O119" s="24"/>
    </row>
    <row r="120" s="1" customFormat="1" ht="50" customHeight="1" spans="1:15">
      <c r="A120" s="19">
        <v>111</v>
      </c>
      <c r="B120" s="29" t="s">
        <v>475</v>
      </c>
      <c r="C120" s="15">
        <f t="shared" si="1"/>
        <v>400</v>
      </c>
      <c r="D120" s="10">
        <v>400</v>
      </c>
      <c r="E120" s="10"/>
      <c r="F120" s="10"/>
      <c r="G120" s="10"/>
      <c r="H120" s="10"/>
      <c r="I120" s="10" t="s">
        <v>21</v>
      </c>
      <c r="J120" s="12" t="s">
        <v>476</v>
      </c>
      <c r="K120" s="10"/>
      <c r="L120" s="12" t="s">
        <v>477</v>
      </c>
      <c r="M120" s="10" t="s">
        <v>478</v>
      </c>
      <c r="N120" s="27" t="s">
        <v>479</v>
      </c>
      <c r="O120" s="27">
        <v>44896</v>
      </c>
    </row>
    <row r="121" s="1" customFormat="1" ht="50" customHeight="1" spans="1:15">
      <c r="A121" s="19">
        <v>112</v>
      </c>
      <c r="B121" s="29" t="s">
        <v>480</v>
      </c>
      <c r="C121" s="15">
        <f t="shared" si="1"/>
        <v>40</v>
      </c>
      <c r="D121" s="10">
        <v>40</v>
      </c>
      <c r="E121" s="10"/>
      <c r="F121" s="10"/>
      <c r="G121" s="10"/>
      <c r="H121" s="10"/>
      <c r="I121" s="12" t="s">
        <v>64</v>
      </c>
      <c r="J121" s="12" t="s">
        <v>481</v>
      </c>
      <c r="K121" s="10"/>
      <c r="L121" s="12" t="s">
        <v>482</v>
      </c>
      <c r="M121" s="10" t="s">
        <v>478</v>
      </c>
      <c r="N121" s="27" t="s">
        <v>479</v>
      </c>
      <c r="O121" s="27">
        <v>44896</v>
      </c>
    </row>
    <row r="122" s="1" customFormat="1" ht="50" customHeight="1" spans="1:15">
      <c r="A122" s="19">
        <v>113</v>
      </c>
      <c r="B122" s="29" t="s">
        <v>483</v>
      </c>
      <c r="C122" s="15">
        <f t="shared" si="1"/>
        <v>240</v>
      </c>
      <c r="D122" s="10">
        <v>240</v>
      </c>
      <c r="E122" s="10"/>
      <c r="F122" s="10"/>
      <c r="G122" s="10"/>
      <c r="H122" s="10"/>
      <c r="I122" s="10" t="s">
        <v>21</v>
      </c>
      <c r="J122" s="10" t="s">
        <v>484</v>
      </c>
      <c r="K122" s="10" t="s">
        <v>485</v>
      </c>
      <c r="L122" s="12" t="s">
        <v>477</v>
      </c>
      <c r="M122" s="10" t="s">
        <v>478</v>
      </c>
      <c r="N122" s="27" t="s">
        <v>479</v>
      </c>
      <c r="O122" s="27">
        <v>44896</v>
      </c>
    </row>
    <row r="123" s="1" customFormat="1" ht="50" customHeight="1" spans="1:15">
      <c r="A123" s="19">
        <v>114</v>
      </c>
      <c r="B123" s="29" t="s">
        <v>486</v>
      </c>
      <c r="C123" s="15">
        <f t="shared" si="1"/>
        <v>180</v>
      </c>
      <c r="D123" s="10"/>
      <c r="E123" s="10"/>
      <c r="F123" s="10">
        <v>180</v>
      </c>
      <c r="G123" s="10"/>
      <c r="H123" s="10"/>
      <c r="I123" s="12" t="s">
        <v>114</v>
      </c>
      <c r="J123" s="12" t="s">
        <v>487</v>
      </c>
      <c r="K123" s="10"/>
      <c r="L123" s="12" t="s">
        <v>488</v>
      </c>
      <c r="M123" s="10" t="s">
        <v>478</v>
      </c>
      <c r="N123" s="27" t="s">
        <v>479</v>
      </c>
      <c r="O123" s="27">
        <v>44896</v>
      </c>
    </row>
    <row r="124" s="1" customFormat="1" ht="24" customHeight="1" spans="1:15">
      <c r="A124" s="16"/>
      <c r="B124" s="30" t="s">
        <v>489</v>
      </c>
      <c r="C124" s="18">
        <f t="shared" si="1"/>
        <v>230.138434</v>
      </c>
      <c r="D124" s="24">
        <f>SUM(D125)</f>
        <v>206.77635</v>
      </c>
      <c r="E124" s="24">
        <f>SUM(E125)</f>
        <v>0</v>
      </c>
      <c r="F124" s="24">
        <f>SUM(F125)</f>
        <v>1.0672</v>
      </c>
      <c r="G124" s="24">
        <f>SUM(G125)</f>
        <v>7.7749</v>
      </c>
      <c r="H124" s="24">
        <f>SUM(H125)</f>
        <v>14.519984</v>
      </c>
      <c r="I124" s="24"/>
      <c r="J124" s="24"/>
      <c r="K124" s="24"/>
      <c r="L124" s="25"/>
      <c r="M124" s="24"/>
      <c r="N124" s="24"/>
      <c r="O124" s="24"/>
    </row>
    <row r="125" s="1" customFormat="1" ht="62" customHeight="1" spans="1:15">
      <c r="A125" s="19">
        <v>115</v>
      </c>
      <c r="B125" s="29" t="s">
        <v>490</v>
      </c>
      <c r="C125" s="15">
        <f t="shared" si="1"/>
        <v>230.138434</v>
      </c>
      <c r="D125" s="10">
        <v>206.77635</v>
      </c>
      <c r="E125" s="10"/>
      <c r="F125" s="10">
        <v>1.0672</v>
      </c>
      <c r="G125" s="10">
        <v>7.7749</v>
      </c>
      <c r="H125" s="10">
        <v>14.519984</v>
      </c>
      <c r="I125" s="10" t="s">
        <v>21</v>
      </c>
      <c r="J125" s="12" t="s">
        <v>491</v>
      </c>
      <c r="K125" s="10"/>
      <c r="L125" s="12" t="s">
        <v>492</v>
      </c>
      <c r="M125" s="12" t="s">
        <v>493</v>
      </c>
      <c r="N125" s="12" t="s">
        <v>494</v>
      </c>
      <c r="O125" s="27">
        <v>44896</v>
      </c>
    </row>
    <row r="126" s="1" customFormat="1" ht="24" customHeight="1" spans="1:15">
      <c r="A126" s="16"/>
      <c r="B126" s="30" t="s">
        <v>495</v>
      </c>
      <c r="C126" s="18">
        <f t="shared" si="1"/>
        <v>430</v>
      </c>
      <c r="D126" s="24">
        <f>SUM(D127:D128)</f>
        <v>360</v>
      </c>
      <c r="E126" s="24">
        <f>SUM(E127:E128)</f>
        <v>0</v>
      </c>
      <c r="F126" s="24">
        <f>SUM(F127:F128)</f>
        <v>0</v>
      </c>
      <c r="G126" s="24">
        <f>SUM(G127:G128)</f>
        <v>0</v>
      </c>
      <c r="H126" s="24">
        <f>SUM(H127:H128)</f>
        <v>70</v>
      </c>
      <c r="I126" s="24"/>
      <c r="J126" s="24"/>
      <c r="K126" s="24"/>
      <c r="L126" s="25"/>
      <c r="M126" s="24"/>
      <c r="N126" s="24"/>
      <c r="O126" s="24"/>
    </row>
    <row r="127" s="1" customFormat="1" ht="80" customHeight="1" spans="1:15">
      <c r="A127" s="19">
        <v>116</v>
      </c>
      <c r="B127" s="29" t="s">
        <v>496</v>
      </c>
      <c r="C127" s="15">
        <f t="shared" si="1"/>
        <v>360</v>
      </c>
      <c r="D127" s="10">
        <v>360</v>
      </c>
      <c r="E127" s="10"/>
      <c r="F127" s="10"/>
      <c r="G127" s="10"/>
      <c r="H127" s="10"/>
      <c r="I127" s="10" t="s">
        <v>21</v>
      </c>
      <c r="J127" s="12" t="s">
        <v>497</v>
      </c>
      <c r="K127" s="10" t="s">
        <v>498</v>
      </c>
      <c r="L127" s="12" t="s">
        <v>499</v>
      </c>
      <c r="M127" s="12" t="s">
        <v>500</v>
      </c>
      <c r="N127" s="12" t="s">
        <v>501</v>
      </c>
      <c r="O127" s="27">
        <v>44896</v>
      </c>
    </row>
    <row r="128" s="1" customFormat="1" ht="50" customHeight="1" spans="1:15">
      <c r="A128" s="19">
        <v>117</v>
      </c>
      <c r="B128" s="29" t="s">
        <v>502</v>
      </c>
      <c r="C128" s="15">
        <f t="shared" si="1"/>
        <v>70</v>
      </c>
      <c r="D128" s="10"/>
      <c r="E128" s="10"/>
      <c r="F128" s="10"/>
      <c r="G128" s="10"/>
      <c r="H128" s="10">
        <v>70</v>
      </c>
      <c r="I128" s="10" t="s">
        <v>21</v>
      </c>
      <c r="J128" s="10" t="s">
        <v>503</v>
      </c>
      <c r="K128" s="12" t="s">
        <v>504</v>
      </c>
      <c r="L128" s="12" t="s">
        <v>505</v>
      </c>
      <c r="M128" s="12" t="s">
        <v>506</v>
      </c>
      <c r="N128" s="12" t="s">
        <v>507</v>
      </c>
      <c r="O128" s="27">
        <v>44896</v>
      </c>
    </row>
    <row r="129" s="1" customFormat="1" ht="24" customHeight="1" spans="1:15">
      <c r="A129" s="16"/>
      <c r="B129" s="30" t="s">
        <v>508</v>
      </c>
      <c r="C129" s="18">
        <f t="shared" si="1"/>
        <v>1033</v>
      </c>
      <c r="D129" s="24">
        <f>SUM(D130:D131)</f>
        <v>0</v>
      </c>
      <c r="E129" s="24">
        <f>SUM(E130:E131)</f>
        <v>0</v>
      </c>
      <c r="F129" s="24">
        <f>SUM(F130:F131)</f>
        <v>0</v>
      </c>
      <c r="G129" s="24">
        <f>SUM(G130:G131)</f>
        <v>1000</v>
      </c>
      <c r="H129" s="24">
        <f>SUM(H130:H131)</f>
        <v>33</v>
      </c>
      <c r="I129" s="24"/>
      <c r="J129" s="24"/>
      <c r="K129" s="24"/>
      <c r="L129" s="25"/>
      <c r="M129" s="24"/>
      <c r="N129" s="24"/>
      <c r="O129" s="24"/>
    </row>
    <row r="130" s="1" customFormat="1" ht="50" customHeight="1" spans="1:15">
      <c r="A130" s="19">
        <v>118</v>
      </c>
      <c r="B130" s="16" t="s">
        <v>509</v>
      </c>
      <c r="C130" s="15">
        <f t="shared" si="1"/>
        <v>1000</v>
      </c>
      <c r="D130" s="10"/>
      <c r="E130" s="10"/>
      <c r="F130" s="10"/>
      <c r="G130" s="10">
        <v>1000</v>
      </c>
      <c r="H130" s="10"/>
      <c r="I130" s="10" t="s">
        <v>21</v>
      </c>
      <c r="J130" s="12" t="s">
        <v>510</v>
      </c>
      <c r="K130" s="10"/>
      <c r="L130" s="12" t="s">
        <v>511</v>
      </c>
      <c r="M130" s="12" t="s">
        <v>512</v>
      </c>
      <c r="N130" s="12" t="s">
        <v>513</v>
      </c>
      <c r="O130" s="27">
        <v>44896</v>
      </c>
    </row>
    <row r="131" s="1" customFormat="1" ht="36" spans="1:15">
      <c r="A131" s="19">
        <v>119</v>
      </c>
      <c r="B131" s="29" t="s">
        <v>514</v>
      </c>
      <c r="C131" s="15">
        <f t="shared" si="1"/>
        <v>33</v>
      </c>
      <c r="D131" s="10"/>
      <c r="E131" s="10"/>
      <c r="F131" s="10"/>
      <c r="G131" s="10"/>
      <c r="H131" s="10">
        <v>33</v>
      </c>
      <c r="I131" s="12" t="s">
        <v>21</v>
      </c>
      <c r="J131" s="12" t="s">
        <v>515</v>
      </c>
      <c r="K131" s="10"/>
      <c r="L131" s="12" t="s">
        <v>516</v>
      </c>
      <c r="M131" s="12" t="s">
        <v>517</v>
      </c>
      <c r="N131" s="27" t="s">
        <v>518</v>
      </c>
      <c r="O131" s="27">
        <v>44896</v>
      </c>
    </row>
    <row r="132" s="1" customFormat="1" ht="27.75" customHeight="1" spans="1:15">
      <c r="A132" s="13"/>
      <c r="B132" s="35" t="s">
        <v>519</v>
      </c>
      <c r="C132" s="18">
        <f t="shared" si="1"/>
        <v>8.872957</v>
      </c>
      <c r="D132" s="24">
        <f>SUM(D133)</f>
        <v>0</v>
      </c>
      <c r="E132" s="24">
        <f>SUM(E133)</f>
        <v>0</v>
      </c>
      <c r="F132" s="24">
        <f>SUM(F133)</f>
        <v>0</v>
      </c>
      <c r="G132" s="24">
        <f>SUM(G133)</f>
        <v>0</v>
      </c>
      <c r="H132" s="24">
        <f>SUM(H133)</f>
        <v>8.872957</v>
      </c>
      <c r="I132" s="24"/>
      <c r="J132" s="24"/>
      <c r="K132" s="24"/>
      <c r="L132" s="25"/>
      <c r="M132" s="24"/>
      <c r="N132" s="24"/>
      <c r="O132" s="24"/>
    </row>
    <row r="133" s="2" customFormat="1" ht="75" customHeight="1" spans="1:15">
      <c r="A133" s="12">
        <v>120</v>
      </c>
      <c r="B133" s="28" t="s">
        <v>520</v>
      </c>
      <c r="C133" s="15">
        <f t="shared" si="1"/>
        <v>8.872957</v>
      </c>
      <c r="D133" s="10"/>
      <c r="E133" s="10"/>
      <c r="F133" s="10"/>
      <c r="G133" s="10"/>
      <c r="H133" s="10">
        <v>8.872957</v>
      </c>
      <c r="I133" s="10" t="s">
        <v>21</v>
      </c>
      <c r="J133" s="12" t="s">
        <v>521</v>
      </c>
      <c r="K133" s="12" t="s">
        <v>522</v>
      </c>
      <c r="L133" s="12" t="s">
        <v>523</v>
      </c>
      <c r="M133" s="12" t="s">
        <v>506</v>
      </c>
      <c r="N133" s="32" t="s">
        <v>507</v>
      </c>
      <c r="O133" s="27">
        <v>44896</v>
      </c>
    </row>
  </sheetData>
  <autoFilter ref="A6:P133">
    <extLst/>
  </autoFilter>
  <mergeCells count="20">
    <mergeCell ref="A1:B1"/>
    <mergeCell ref="A2:O2"/>
    <mergeCell ref="D4:H4"/>
    <mergeCell ref="I7:O7"/>
    <mergeCell ref="I77:O77"/>
    <mergeCell ref="I119:O119"/>
    <mergeCell ref="I124:O124"/>
    <mergeCell ref="I126:O126"/>
    <mergeCell ref="I129:O129"/>
    <mergeCell ref="I132:O132"/>
    <mergeCell ref="A4:A5"/>
    <mergeCell ref="B4:B5"/>
    <mergeCell ref="C4:C5"/>
    <mergeCell ref="I4:I5"/>
    <mergeCell ref="J4:J5"/>
    <mergeCell ref="K4:K5"/>
    <mergeCell ref="L4:L5"/>
    <mergeCell ref="M4:M5"/>
    <mergeCell ref="N4:N5"/>
    <mergeCell ref="O4:O5"/>
  </mergeCells>
  <printOptions horizontalCentered="1"/>
  <pageMargins left="0.255555555555556" right="0.255555555555556" top="0.255555555555556" bottom="0.255555555555556" header="0.5" footer="0.5"/>
  <pageSetup paperSize="9" scale="6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2022-11-25T09:42:00Z</dcterms:created>
  <dcterms:modified xsi:type="dcterms:W3CDTF">2022-12-19T09:44:06Z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C5297CBE36604BB2B7D158C4F5CCDEA5</vt:lpwstr>
  </property>
  <property fmtid="{D5CDD505-2E9C-101B-9397-08002B2CF9AE}" pid="3" name="KSOProductBuildVer">
    <vt:lpwstr>2052-11.1.0.8838</vt:lpwstr>
  </property>
</Properties>
</file>